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13_ncr:1_{441784D4-8F62-44A8-94F7-DF49CA3F0303}" xr6:coauthVersionLast="41" xr6:coauthVersionMax="41" xr10:uidLastSave="{00000000-0000-0000-0000-000000000000}"/>
  <bookViews>
    <workbookView xWindow="-120" yWindow="-120" windowWidth="38640" windowHeight="21240" activeTab="6" xr2:uid="{00000000-000D-0000-FFFF-FFFF00000000}"/>
  </bookViews>
  <sheets>
    <sheet name="Innhold" sheetId="11" r:id="rId1"/>
    <sheet name="B.2.1" sheetId="1" r:id="rId2"/>
    <sheet name="B.2.2" sheetId="2" r:id="rId3"/>
    <sheet name="B.2.3" sheetId="3" r:id="rId4"/>
    <sheet name="B.2.4" sheetId="4" r:id="rId5"/>
    <sheet name="B.2.5" sheetId="5" r:id="rId6"/>
    <sheet name="B.2.6" sheetId="6" r:id="rId7"/>
    <sheet name="B.2.7" sheetId="8" r:id="rId8"/>
    <sheet name="B.2.8" sheetId="9" r:id="rId9"/>
    <sheet name="B.2.9" sheetId="10" r:id="rId10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7" i="4"/>
  <c r="G17" i="3"/>
  <c r="G8" i="3"/>
  <c r="G9" i="3"/>
  <c r="G10" i="3"/>
  <c r="G11" i="3"/>
  <c r="G12" i="3"/>
  <c r="G13" i="3"/>
  <c r="G14" i="3"/>
  <c r="G15" i="3"/>
  <c r="G16" i="3"/>
  <c r="G7" i="3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7" i="1"/>
  <c r="B25" i="2"/>
  <c r="C11" i="2" s="1"/>
  <c r="C22" i="2" l="1"/>
  <c r="C10" i="2"/>
  <c r="C25" i="2"/>
  <c r="C21" i="2"/>
  <c r="C17" i="2"/>
  <c r="C13" i="2"/>
  <c r="C9" i="2"/>
  <c r="C14" i="2"/>
  <c r="C24" i="2"/>
  <c r="C20" i="2"/>
  <c r="C16" i="2"/>
  <c r="C12" i="2"/>
  <c r="C8" i="2"/>
  <c r="C18" i="2"/>
  <c r="C7" i="2"/>
  <c r="C23" i="2"/>
  <c r="C19" i="2"/>
  <c r="C15" i="2"/>
  <c r="C12" i="11" l="1"/>
  <c r="C11" i="11"/>
  <c r="C10" i="11"/>
  <c r="C9" i="11"/>
  <c r="B12" i="11" l="1"/>
  <c r="B11" i="11"/>
  <c r="B10" i="11"/>
  <c r="B9" i="11"/>
  <c r="B8" i="11"/>
  <c r="B7" i="11"/>
</calcChain>
</file>

<file path=xl/sharedStrings.xml><?xml version="1.0" encoding="utf-8"?>
<sst xmlns="http://schemas.openxmlformats.org/spreadsheetml/2006/main" count="328" uniqueCount="156">
  <si>
    <t>Ikke relevant</t>
  </si>
  <si>
    <t>Bedrift</t>
  </si>
  <si>
    <t>Regionalt</t>
  </si>
  <si>
    <t>Nasjonalt</t>
  </si>
  <si>
    <t>Tabell B.2.2</t>
  </si>
  <si>
    <t>Tilsagn</t>
  </si>
  <si>
    <t>Innovasjonsnivå (%)</t>
  </si>
  <si>
    <t>Sum</t>
  </si>
  <si>
    <t>Antall</t>
  </si>
  <si>
    <t>Prosent</t>
  </si>
  <si>
    <t>Interna-sjonalt</t>
  </si>
  <si>
    <t>Nasj/int. (%)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</si>
  <si>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</si>
  <si>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</si>
  <si>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</si>
  <si>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</si>
  <si>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</si>
  <si>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</si>
  <si>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</si>
  <si>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</si>
  <si>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Agderfylkene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</si>
  <si>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</si>
  <si>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</si>
  <si>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</si>
  <si>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</si>
  <si>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</si>
  <si>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</si>
  <si>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</si>
  <si>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</si>
  <si>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</si>
  <si>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Svalbard</t>
  </si>
  <si>
    <t>Flere fylker/Utland</t>
  </si>
  <si>
    <t>Totalt</t>
  </si>
  <si>
    <t>Tabell B.2.3</t>
  </si>
  <si>
    <t>Sum tilsagn</t>
  </si>
  <si>
    <t>Mill. kr.</t>
  </si>
  <si>
    <t>Nasj./int. Mill. kr</t>
  </si>
  <si>
    <t>Tabell B.2.4</t>
  </si>
  <si>
    <t>Innovasjonsnivå</t>
  </si>
  <si>
    <t>Innovasjon</t>
  </si>
  <si>
    <t>Jord- og skogbruk, fiske</t>
  </si>
  <si>
    <t>Bergverk</t>
  </si>
  <si>
    <t>Industri</t>
  </si>
  <si>
    <t>El-forsyning, bygg og anlegg</t>
  </si>
  <si>
    <t>Varehandel, transport mm</t>
  </si>
  <si>
    <t>Reiseliv/kultur/underholdn</t>
  </si>
  <si>
    <t>IKT</t>
  </si>
  <si>
    <t>Faglig, vitensk. teknisk og forr.m. tj.y.</t>
  </si>
  <si>
    <t>Diverse tjenesteyting</t>
  </si>
  <si>
    <t>Tabell B.2.5</t>
  </si>
  <si>
    <t>Uoppgitt</t>
  </si>
  <si>
    <t>Tabell B.2.6</t>
  </si>
  <si>
    <t>Annet</t>
  </si>
  <si>
    <t>Medisin og helsefag</t>
  </si>
  <si>
    <t>Teknologi</t>
  </si>
  <si>
    <t>Ukjent</t>
  </si>
  <si>
    <t>Relativ fordeling (%)</t>
  </si>
  <si>
    <t>Land-bruk fiskeri</t>
  </si>
  <si>
    <t>Mat/nat</t>
  </si>
  <si>
    <t>Samfunnsvitensk.</t>
  </si>
  <si>
    <t>Huma-niora</t>
  </si>
  <si>
    <t>Tabell B.2.7</t>
  </si>
  <si>
    <t>Bevilgninger fra Forskningsrådet i 2016 etter fagområder og fylker. Mill. kr.</t>
  </si>
  <si>
    <t>Olje, gass</t>
  </si>
  <si>
    <t>Fiskeri og havbruk</t>
  </si>
  <si>
    <t>Landbruk</t>
  </si>
  <si>
    <t>Skog og trebruk</t>
  </si>
  <si>
    <t>Næringsmiddelindustri</t>
  </si>
  <si>
    <t>Norge</t>
  </si>
  <si>
    <t>Energi-næring</t>
  </si>
  <si>
    <t>Vareprod. industri</t>
  </si>
  <si>
    <t>Prosess- og foredl. industri</t>
  </si>
  <si>
    <t>Farmasi, medisin, biotek</t>
  </si>
  <si>
    <t>Transport samf.</t>
  </si>
  <si>
    <t>Bygg, anlegg og bergv</t>
  </si>
  <si>
    <t xml:space="preserve">Kunnskap IKT </t>
  </si>
  <si>
    <t>Tabell B.2.8</t>
  </si>
  <si>
    <t>Forskningsrådets bevilgninger til næringsrettet FoU i 2016 etter fylker og næringsområder. Mill. kr.</t>
  </si>
  <si>
    <t>Administrasjon</t>
  </si>
  <si>
    <t>Bygg/Anlegg</t>
  </si>
  <si>
    <t>Helse</t>
  </si>
  <si>
    <t>Jordbruk/mat</t>
  </si>
  <si>
    <t>Kraft/energi</t>
  </si>
  <si>
    <t>Kultur/Underholdning</t>
  </si>
  <si>
    <t>Marin/sjømat</t>
  </si>
  <si>
    <t>Maritim</t>
  </si>
  <si>
    <t>Metall</t>
  </si>
  <si>
    <t>Miljø</t>
  </si>
  <si>
    <t>Petroleum,Olje/gass</t>
  </si>
  <si>
    <t>Reiseliv/Turisme</t>
  </si>
  <si>
    <t>Skog/tre</t>
  </si>
  <si>
    <t>Transport</t>
  </si>
  <si>
    <t>Prosjekter med FoU-samarbeid</t>
  </si>
  <si>
    <t>Budsjett innkjøp FoU</t>
  </si>
  <si>
    <t>Regio-nalt</t>
  </si>
  <si>
    <t>Nasjo-nalt</t>
  </si>
  <si>
    <t>Uspesifisert</t>
  </si>
  <si>
    <t>Antall prosjek-ter</t>
  </si>
  <si>
    <t>Kost-nads-budsjett</t>
  </si>
  <si>
    <t>Tabell B.2.9</t>
  </si>
  <si>
    <t>Andel innkjøp FoU-tj. (%)</t>
  </si>
  <si>
    <t>Planlagte prosjekter i SkatteFUNN 2016. Alle budsjettall i mill. kr.</t>
  </si>
  <si>
    <t>Budsjetterte kostnader i SkatteFUNN etter fylke og anvendelsesområdet 2016 (mill. kr.).</t>
  </si>
  <si>
    <t>Reiseliv/ turisme</t>
  </si>
  <si>
    <t>Petroleum, olje/gass</t>
  </si>
  <si>
    <t>Marin/ sjømat</t>
  </si>
  <si>
    <t>Kultur/ under-holdning</t>
  </si>
  <si>
    <t>Kraft/ energi</t>
  </si>
  <si>
    <t>Bygg/ anlegg</t>
  </si>
  <si>
    <t>Admini-strasjon</t>
  </si>
  <si>
    <t>Jordbruk/ mat</t>
  </si>
  <si>
    <t>Tabell B.2.1</t>
  </si>
  <si>
    <t>Fylke</t>
  </si>
  <si>
    <t>Kilde:</t>
  </si>
  <si>
    <t>Næring</t>
  </si>
  <si>
    <t>Nummer</t>
  </si>
  <si>
    <t>Tittel</t>
  </si>
  <si>
    <t>Merknad</t>
  </si>
  <si>
    <t>B.2 Innovasjon Norge, Norges forskningsråd, SkatteFUNN</t>
  </si>
  <si>
    <t>Reiseliv/kultur/underholdning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</si>
  <si>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Lån og tilskudd</t>
    </r>
  </si>
  <si>
    <t>01-03
 Jordbruk, skogbruk og fiske</t>
  </si>
  <si>
    <t>10-33
 Industri</t>
  </si>
  <si>
    <t>41-43
 Bygg og anlegg</t>
  </si>
  <si>
    <t>49-53
 Transport og lagring</t>
  </si>
  <si>
    <t>69-75
 Faglig, vitensk. og tekn. tj.yting</t>
  </si>
  <si>
    <t>86-88
 Helse- og sosial-tjenester</t>
  </si>
  <si>
    <t>94-99
 Annen tjeneste-yting</t>
  </si>
  <si>
    <t>90-93
 Kultur, under-holdning, fritid</t>
  </si>
  <si>
    <t>85
 Under-visning</t>
  </si>
  <si>
    <t>84
 Offentlig admini-strasjon</t>
  </si>
  <si>
    <t>77-82
 Forretnings-messig tjeneste-yting</t>
  </si>
  <si>
    <t>64-68
 Finansi-
ering, forsikring, eiendom</t>
  </si>
  <si>
    <t>58-63
 Infor-masjon og kommu-nikasjon</t>
  </si>
  <si>
    <t>55-56
 Over-natting og servering</t>
  </si>
  <si>
    <t>45-47
 Vare-handel, rep. av motor-vogner</t>
  </si>
  <si>
    <t>35-39
 El-for-syning, vann, renova-sjon</t>
  </si>
  <si>
    <t>05-09
 Berg-
verks-
drift og utvinning</t>
  </si>
  <si>
    <t>Kilde: Innovasjon Norge</t>
  </si>
  <si>
    <t>Kilde: Norges forskningsråd</t>
  </si>
  <si>
    <t>B.2.1</t>
  </si>
  <si>
    <t>B.2.2</t>
  </si>
  <si>
    <t>B.2.3</t>
  </si>
  <si>
    <t>B.2.4</t>
  </si>
  <si>
    <t>B.2.5</t>
  </si>
  <si>
    <t>B.2.6</t>
  </si>
  <si>
    <t>B.2.7</t>
  </si>
  <si>
    <t>B.2.8</t>
  </si>
  <si>
    <t>B.2.9</t>
  </si>
  <si>
    <t>skal oppdateres</t>
  </si>
  <si>
    <t>Antall tilsagn gitt fra Innovasjon Norge i 2018 etter fylke og innovasjonsnivå</t>
  </si>
  <si>
    <t>Trøndelag</t>
  </si>
  <si>
    <t>Tilsagnsbeløp¹ gitt fra Innovasjon Norge i 2018 etter fylke og innovasjonsnivå. Mill. kr og prosent.</t>
  </si>
  <si>
    <t>Antall tilsagn fra Innovasjon Norge i 2018 etter næring for prosjekt og innovasjonsnivå</t>
  </si>
  <si>
    <t>Tilsagnsbeløp¹ fra Innovasjon Norge i 2018 etter næring for prosjekt og innovasjonsnivå. Mill. kr og prosent.</t>
  </si>
  <si>
    <t>Tilskudd fra Innovasjon Norge i 2018 etter fylke og næring (mill. 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</si>
</sst>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8">
    <xf numFmtId="0" fontId="0" fillId="2" borderId="0"/>
    <xf numFmtId="0" fontId="2" fillId="2" borderId="0"/>
    <xf numFmtId="0" fontId="4" fillId="2" borderId="0">
      <alignment horizontal="left"/>
    </xf>
    <xf numFmtId="0" fontId="5" fillId="0" borderId="2">
      <alignment horizontal="right" vertical="top" wrapText="1"/>
    </xf>
    <xf numFmtId="3" fontId="6" fillId="2" borderId="4">
      <alignment vertical="center"/>
    </xf>
    <xf numFmtId="0" fontId="7" fillId="0" borderId="0"/>
    <xf numFmtId="0" fontId="10" fillId="2" borderId="0" applyNumberFormat="0" applyBorder="0" applyAlignment="0" applyProtection="0">
      <alignment vertical="top"/>
      <protection locked="0"/>
    </xf>
    <xf numFmtId="0" fontId="11" fillId="0" borderId="0"/>
  </cellStyleXfs>
  <cellXfs count="54">
    <xf numFmtId="0" fontId="0" fillId="2" borderId="0" xfId="0"/>
    <xf numFmtId="164" fontId="0" fillId="2" borderId="0" xfId="0" applyNumberFormat="1"/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/>
    <xf numFmtId="0" fontId="3" fillId="3" borderId="0" xfId="1" applyFont="1" applyFill="1"/>
    <xf numFmtId="0" fontId="4" fillId="3" borderId="0" xfId="2" applyFont="1" applyFill="1">
      <alignment horizontal="left"/>
    </xf>
    <xf numFmtId="3" fontId="6" fillId="2" borderId="4" xfId="4">
      <alignment vertical="center"/>
    </xf>
    <xf numFmtId="0" fontId="5" fillId="0" borderId="2" xfId="3">
      <alignment horizontal="right" vertical="top" wrapText="1"/>
    </xf>
    <xf numFmtId="3" fontId="6" fillId="2" borderId="4" xfId="4" applyNumberFormat="1">
      <alignment vertical="center"/>
    </xf>
    <xf numFmtId="0" fontId="0" fillId="2" borderId="0" xfId="0" applyBorder="1"/>
    <xf numFmtId="0" fontId="5" fillId="0" borderId="6" xfId="3" applyBorder="1">
      <alignment horizontal="right" vertical="top" wrapText="1"/>
    </xf>
    <xf numFmtId="3" fontId="6" fillId="2" borderId="0" xfId="4" applyNumberFormat="1" applyBorder="1">
      <alignment vertical="center"/>
    </xf>
    <xf numFmtId="0" fontId="7" fillId="3" borderId="0" xfId="5" applyFont="1" applyFill="1"/>
    <xf numFmtId="3" fontId="9" fillId="2" borderId="4" xfId="4" applyFont="1">
      <alignment vertical="center"/>
    </xf>
    <xf numFmtId="3" fontId="9" fillId="2" borderId="4" xfId="4" applyNumberFormat="1" applyFont="1">
      <alignment vertical="center"/>
    </xf>
    <xf numFmtId="3" fontId="9" fillId="2" borderId="0" xfId="4" applyNumberFormat="1" applyFont="1" applyBorder="1">
      <alignment vertical="center"/>
    </xf>
    <xf numFmtId="3" fontId="6" fillId="2" borderId="0" xfId="4" applyBorder="1">
      <alignment vertical="center"/>
    </xf>
    <xf numFmtId="0" fontId="1" fillId="2" borderId="0" xfId="0" applyFont="1" applyBorder="1"/>
    <xf numFmtId="0" fontId="1" fillId="2" borderId="0" xfId="0" applyFont="1"/>
    <xf numFmtId="0" fontId="5" fillId="0" borderId="2" xfId="3" applyAlignment="1">
      <alignment horizontal="left" vertical="center" wrapText="1"/>
    </xf>
    <xf numFmtId="3" fontId="9" fillId="2" borderId="0" xfId="4" applyFont="1" applyBorder="1">
      <alignment vertical="center"/>
    </xf>
    <xf numFmtId="0" fontId="2" fillId="2" borderId="0" xfId="1"/>
    <xf numFmtId="0" fontId="4" fillId="2" borderId="0" xfId="2">
      <alignment horizontal="left"/>
    </xf>
    <xf numFmtId="3" fontId="6" fillId="2" borderId="9" xfId="4" applyBorder="1">
      <alignment vertical="center"/>
    </xf>
    <xf numFmtId="3" fontId="6" fillId="2" borderId="10" xfId="4" applyBorder="1">
      <alignment vertical="center"/>
    </xf>
    <xf numFmtId="0" fontId="9" fillId="2" borderId="1" xfId="0" applyFont="1" applyBorder="1"/>
    <xf numFmtId="0" fontId="6" fillId="2" borderId="0" xfId="0" applyFont="1"/>
    <xf numFmtId="0" fontId="11" fillId="0" borderId="0" xfId="7"/>
    <xf numFmtId="0" fontId="5" fillId="0" borderId="2" xfId="3" applyAlignment="1">
      <alignment horizontal="left" vertical="top" wrapText="1"/>
    </xf>
    <xf numFmtId="0" fontId="10" fillId="2" borderId="0" xfId="6" applyAlignment="1" applyProtection="1">
      <alignment vertical="top"/>
    </xf>
    <xf numFmtId="0" fontId="0" fillId="2" borderId="0" xfId="0" applyAlignment="1">
      <alignment vertical="top" wrapText="1"/>
    </xf>
    <xf numFmtId="0" fontId="5" fillId="0" borderId="2" xfId="3">
      <alignment horizontal="right" vertical="top" wrapText="1"/>
    </xf>
    <xf numFmtId="0" fontId="5" fillId="0" borderId="2" xfId="3">
      <alignment horizontal="right" vertical="top" wrapText="1"/>
    </xf>
    <xf numFmtId="3" fontId="0" fillId="2" borderId="0" xfId="0" applyNumberFormat="1"/>
    <xf numFmtId="3" fontId="6" fillId="2" borderId="4" xfId="4" applyFont="1">
      <alignment vertical="center"/>
    </xf>
    <xf numFmtId="0" fontId="0" fillId="0" borderId="0" xfId="0" applyFill="1"/>
    <xf numFmtId="3" fontId="6" fillId="2" borderId="4" xfId="4" applyNumberFormat="1" applyFont="1">
      <alignment vertical="center"/>
    </xf>
    <xf numFmtId="3" fontId="6" fillId="2" borderId="0" xfId="4" applyNumberFormat="1" applyFont="1" applyBorder="1">
      <alignment vertical="center"/>
    </xf>
    <xf numFmtId="0" fontId="0" fillId="2" borderId="0" xfId="0" applyFont="1"/>
    <xf numFmtId="0" fontId="5" fillId="0" borderId="2" xfId="3" applyFill="1">
      <alignment horizontal="right" vertical="top" wrapText="1"/>
    </xf>
    <xf numFmtId="3" fontId="6" fillId="2" borderId="0" xfId="4" applyFont="1" applyBorder="1">
      <alignment vertical="center"/>
    </xf>
    <xf numFmtId="0" fontId="13" fillId="2" borderId="0" xfId="6" applyFont="1" applyAlignment="1" applyProtection="1">
      <alignment vertical="top" wrapText="1"/>
    </xf>
    <xf numFmtId="0" fontId="5" fillId="4" borderId="6" xfId="3" applyFill="1" applyBorder="1">
      <alignment horizontal="right" vertical="top" wrapText="1"/>
    </xf>
    <xf numFmtId="0" fontId="5" fillId="0" borderId="6" xfId="3" applyBorder="1" applyAlignment="1">
      <alignment horizontal="center" vertical="center" wrapText="1"/>
    </xf>
    <xf numFmtId="0" fontId="5" fillId="0" borderId="7" xfId="3" applyBorder="1" applyAlignment="1">
      <alignment horizontal="center" vertical="center" wrapText="1"/>
    </xf>
    <xf numFmtId="0" fontId="5" fillId="0" borderId="8" xfId="3" applyBorder="1" applyAlignment="1">
      <alignment horizontal="center" vertical="center" wrapText="1"/>
    </xf>
    <xf numFmtId="0" fontId="8" fillId="0" borderId="3" xfId="3" applyFont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 wrapText="1"/>
    </xf>
    <xf numFmtId="0" fontId="5" fillId="0" borderId="2" xfId="3">
      <alignment horizontal="right" vertical="top" wrapText="1"/>
    </xf>
    <xf numFmtId="0" fontId="5" fillId="0" borderId="3" xfId="3" applyBorder="1" applyAlignment="1">
      <alignment horizontal="left" vertical="center" wrapText="1"/>
    </xf>
    <xf numFmtId="0" fontId="5" fillId="0" borderId="5" xfId="3" applyBorder="1" applyAlignment="1">
      <alignment horizontal="left" vertical="center" wrapText="1"/>
    </xf>
    <xf numFmtId="0" fontId="5" fillId="0" borderId="2" xfId="3" applyAlignment="1">
      <alignment horizontal="center" vertical="center" wrapText="1"/>
    </xf>
    <xf numFmtId="0" fontId="5" fillId="0" borderId="3" xfId="3" applyBorder="1" applyAlignment="1">
      <alignment horizontal="right" vertical="center" wrapText="1"/>
    </xf>
    <xf numFmtId="0" fontId="5" fillId="0" borderId="5" xfId="3" applyBorder="1" applyAlignment="1">
      <alignment horizontal="right" vertical="center" wrapText="1"/>
    </xf>
  </cellXfs>
  <cellStyles count="8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8. Tabell-kilde" xfId="5" xr:uid="{00000000-0005-0000-0000-000004000000}"/>
    <cellStyle name="9. Tabell-note" xfId="7" xr:uid="{00000000-0005-0000-0000-000005000000}"/>
    <cellStyle name="Hyperlink" xfId="6" builtinId="8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workbookViewId="0">
      <selection activeCell="B6" sqref="B6"/>
    </sheetView>
  </sheetViews>
  <sheetFormatPr defaultColWidth="11.42578125" defaultRowHeight="15" x14ac:dyDescent="0.25"/>
  <cols>
    <col min="1" max="1" width="9.7109375" customWidth="1"/>
    <col min="2" max="2" width="95.5703125" customWidth="1"/>
    <col min="3" max="3" width="16.42578125" customWidth="1"/>
  </cols>
  <sheetData>
    <row r="1" spans="1:3" ht="18" x14ac:dyDescent="0.25">
      <c r="A1" s="4" t="s">
        <v>118</v>
      </c>
    </row>
    <row r="3" spans="1:3" x14ac:dyDescent="0.25">
      <c r="A3" s="25" t="s">
        <v>115</v>
      </c>
      <c r="B3" s="25" t="s">
        <v>116</v>
      </c>
      <c r="C3" s="25" t="s">
        <v>117</v>
      </c>
    </row>
    <row r="4" spans="1:3" ht="17.25" customHeight="1" x14ac:dyDescent="0.25">
      <c r="A4" s="29" t="s">
        <v>140</v>
      </c>
      <c r="B4" s="41" t="s">
        <v>150</v>
      </c>
      <c r="C4" s="26"/>
    </row>
    <row r="5" spans="1:3" x14ac:dyDescent="0.25">
      <c r="A5" s="29" t="s">
        <v>141</v>
      </c>
      <c r="B5" s="30" t="s">
        <v>152</v>
      </c>
      <c r="C5" s="26"/>
    </row>
    <row r="6" spans="1:3" x14ac:dyDescent="0.25">
      <c r="A6" s="29" t="s">
        <v>142</v>
      </c>
      <c r="B6" s="30" t="s">
        <v>153</v>
      </c>
      <c r="C6" s="26"/>
    </row>
    <row r="7" spans="1:3" ht="15.75" customHeight="1" x14ac:dyDescent="0.25">
      <c r="A7" s="29" t="s">
        <v>143</v>
      </c>
      <c r="B7" s="30" t="str">
        <f>'B.2.4'!$A$3</f>
        <v>Tilsagnsbeløp¹ fra Innovasjon Norge i 2018 etter næring for prosjekt og innovasjonsnivå. Mill. kr og prosent.</v>
      </c>
      <c r="C7" s="26"/>
    </row>
    <row r="8" spans="1:3" x14ac:dyDescent="0.25">
      <c r="A8" s="29" t="s">
        <v>144</v>
      </c>
      <c r="B8" s="30" t="str">
        <f>'B.2.5'!$A$3</f>
        <v>Tilskudd fra Innovasjon Norge i 2018 etter fylke og næring (mill. kr)</v>
      </c>
      <c r="C8" s="26"/>
    </row>
    <row r="9" spans="1:3" x14ac:dyDescent="0.25">
      <c r="A9" s="29" t="s">
        <v>145</v>
      </c>
      <c r="B9" s="30" t="str">
        <f>'B.2.6'!$A$3</f>
        <v>Bevilgninger fra Forskningsrådet i 2016 etter fagområder og fylker. Mill. kr.</v>
      </c>
      <c r="C9" s="26" t="str">
        <f>'B.2.6'!A1</f>
        <v>skal oppdateres</v>
      </c>
    </row>
    <row r="10" spans="1:3" x14ac:dyDescent="0.25">
      <c r="A10" s="29" t="s">
        <v>146</v>
      </c>
      <c r="B10" s="30" t="str">
        <f>'B.2.7'!$A$3</f>
        <v>Forskningsrådets bevilgninger til næringsrettet FoU i 2016 etter fylker og næringsområder. Mill. kr.</v>
      </c>
      <c r="C10" s="26" t="str">
        <f>'B.2.7'!A1</f>
        <v>skal oppdateres</v>
      </c>
    </row>
    <row r="11" spans="1:3" x14ac:dyDescent="0.25">
      <c r="A11" s="29" t="s">
        <v>147</v>
      </c>
      <c r="B11" s="30" t="str">
        <f>'B.2.8'!$A$3</f>
        <v>Planlagte prosjekter i SkatteFUNN 2016. Alle budsjettall i mill. kr.</v>
      </c>
      <c r="C11" s="26" t="str">
        <f>'B.2.8'!A1</f>
        <v>skal oppdateres</v>
      </c>
    </row>
    <row r="12" spans="1:3" x14ac:dyDescent="0.25">
      <c r="A12" s="29" t="s">
        <v>148</v>
      </c>
      <c r="B12" s="30" t="str">
        <f>'B.2.9'!$A$3</f>
        <v>Budsjetterte kostnader i SkatteFUNN etter fylke og anvendelsesområdet 2016 (mill. kr.).</v>
      </c>
      <c r="C12" s="26" t="str">
        <f>'B.2.9'!A1</f>
        <v>skal oppdateres</v>
      </c>
    </row>
  </sheetData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7"/>
  <sheetViews>
    <sheetView workbookViewId="0"/>
  </sheetViews>
  <sheetFormatPr defaultColWidth="11.42578125" defaultRowHeight="15" x14ac:dyDescent="0.25"/>
  <cols>
    <col min="19" max="19" width="11.42578125" style="9"/>
  </cols>
  <sheetData>
    <row r="1" spans="1:18" x14ac:dyDescent="0.25">
      <c r="A1" t="s">
        <v>149</v>
      </c>
    </row>
    <row r="2" spans="1:18" ht="18" x14ac:dyDescent="0.25">
      <c r="A2" s="4" t="s">
        <v>99</v>
      </c>
    </row>
    <row r="3" spans="1:18" ht="15.75" x14ac:dyDescent="0.25">
      <c r="A3" s="5" t="s">
        <v>102</v>
      </c>
    </row>
    <row r="5" spans="1:18" ht="42.75" x14ac:dyDescent="0.25">
      <c r="A5" s="19" t="s">
        <v>112</v>
      </c>
      <c r="B5" s="7" t="s">
        <v>109</v>
      </c>
      <c r="C5" s="7" t="s">
        <v>52</v>
      </c>
      <c r="D5" s="7" t="s">
        <v>108</v>
      </c>
      <c r="E5" s="7" t="s">
        <v>80</v>
      </c>
      <c r="F5" s="7" t="s">
        <v>46</v>
      </c>
      <c r="G5" s="7" t="s">
        <v>110</v>
      </c>
      <c r="H5" s="7" t="s">
        <v>107</v>
      </c>
      <c r="I5" s="7" t="s">
        <v>106</v>
      </c>
      <c r="J5" s="7" t="s">
        <v>105</v>
      </c>
      <c r="K5" s="7" t="s">
        <v>85</v>
      </c>
      <c r="L5" s="7" t="s">
        <v>86</v>
      </c>
      <c r="M5" s="7" t="s">
        <v>87</v>
      </c>
      <c r="N5" s="7" t="s">
        <v>104</v>
      </c>
      <c r="O5" s="7" t="s">
        <v>103</v>
      </c>
      <c r="P5" s="7" t="s">
        <v>90</v>
      </c>
      <c r="Q5" s="7" t="s">
        <v>91</v>
      </c>
      <c r="R5" s="10" t="s">
        <v>32</v>
      </c>
    </row>
    <row r="6" spans="1:18" x14ac:dyDescent="0.25">
      <c r="A6" s="6" t="s">
        <v>12</v>
      </c>
      <c r="B6" s="8">
        <v>3.798</v>
      </c>
      <c r="C6" s="8">
        <v>137.792</v>
      </c>
      <c r="D6" s="8">
        <v>67.244</v>
      </c>
      <c r="E6" s="8">
        <v>56</v>
      </c>
      <c r="F6" s="8">
        <v>207.624</v>
      </c>
      <c r="G6" s="8">
        <v>66.855000000000004</v>
      </c>
      <c r="H6" s="8">
        <v>41.581000000000003</v>
      </c>
      <c r="I6" s="8">
        <v>10.404999999999999</v>
      </c>
      <c r="J6" s="8">
        <v>13.02</v>
      </c>
      <c r="K6" s="8">
        <v>49.104999999999997</v>
      </c>
      <c r="L6" s="8">
        <v>58.468000000000004</v>
      </c>
      <c r="M6" s="8">
        <v>10.984</v>
      </c>
      <c r="N6" s="8">
        <v>47.19</v>
      </c>
      <c r="O6" s="8">
        <v>0</v>
      </c>
      <c r="P6" s="8">
        <v>26.361000000000001</v>
      </c>
      <c r="Q6" s="8">
        <v>36.113999999999997</v>
      </c>
      <c r="R6" s="11">
        <v>832.54100000000005</v>
      </c>
    </row>
    <row r="7" spans="1:18" x14ac:dyDescent="0.25">
      <c r="A7" s="6" t="s">
        <v>13</v>
      </c>
      <c r="B7" s="8">
        <v>37.970999999999997</v>
      </c>
      <c r="C7" s="8">
        <v>177.15899999999999</v>
      </c>
      <c r="D7" s="8">
        <v>160.673</v>
      </c>
      <c r="E7" s="8">
        <v>233.25700000000001</v>
      </c>
      <c r="F7" s="8">
        <v>905.33100000000002</v>
      </c>
      <c r="G7" s="8">
        <v>133.88800000000001</v>
      </c>
      <c r="H7" s="8">
        <v>104.164</v>
      </c>
      <c r="I7" s="8">
        <v>32.366999999999997</v>
      </c>
      <c r="J7" s="8">
        <v>46.686999999999998</v>
      </c>
      <c r="K7" s="8">
        <v>89.843000000000004</v>
      </c>
      <c r="L7" s="8">
        <v>15.445</v>
      </c>
      <c r="M7" s="8">
        <v>111.672</v>
      </c>
      <c r="N7" s="8">
        <v>410.73599999999999</v>
      </c>
      <c r="O7" s="8">
        <v>37.499000000000002</v>
      </c>
      <c r="P7" s="8">
        <v>12.33</v>
      </c>
      <c r="Q7" s="8">
        <v>106.482</v>
      </c>
      <c r="R7" s="11">
        <v>2615.5039999999999</v>
      </c>
    </row>
    <row r="8" spans="1:18" x14ac:dyDescent="0.25">
      <c r="A8" s="6" t="s">
        <v>14</v>
      </c>
      <c r="B8" s="8">
        <v>234.68600000000001</v>
      </c>
      <c r="C8" s="8">
        <v>380.803</v>
      </c>
      <c r="D8" s="8">
        <v>197.655</v>
      </c>
      <c r="E8" s="8">
        <v>1027.7339999999999</v>
      </c>
      <c r="F8" s="8">
        <v>2653.0219999999999</v>
      </c>
      <c r="G8" s="8">
        <v>237.08</v>
      </c>
      <c r="H8" s="8">
        <v>257.036</v>
      </c>
      <c r="I8" s="8">
        <v>222.33</v>
      </c>
      <c r="J8" s="8">
        <v>84.221999999999994</v>
      </c>
      <c r="K8" s="8">
        <v>159.126</v>
      </c>
      <c r="L8" s="8">
        <v>148.53299999999999</v>
      </c>
      <c r="M8" s="8">
        <v>117.43300000000001</v>
      </c>
      <c r="N8" s="8">
        <v>362.65100000000001</v>
      </c>
      <c r="O8" s="8">
        <v>75.263000000000005</v>
      </c>
      <c r="P8" s="8">
        <v>7.5640000000000001</v>
      </c>
      <c r="Q8" s="8">
        <v>191.143</v>
      </c>
      <c r="R8" s="11">
        <v>6356.2809999999999</v>
      </c>
    </row>
    <row r="9" spans="1:18" x14ac:dyDescent="0.25">
      <c r="A9" s="6" t="s">
        <v>15</v>
      </c>
      <c r="B9" s="8">
        <v>12.36</v>
      </c>
      <c r="C9" s="8">
        <v>35.542999999999999</v>
      </c>
      <c r="D9" s="8">
        <v>17.582999999999998</v>
      </c>
      <c r="E9" s="8">
        <v>21.492000000000001</v>
      </c>
      <c r="F9" s="8">
        <v>67.984999999999999</v>
      </c>
      <c r="G9" s="8">
        <v>90.602000000000004</v>
      </c>
      <c r="H9" s="8">
        <v>9.14</v>
      </c>
      <c r="I9" s="8">
        <v>2.6549999999999998</v>
      </c>
      <c r="J9" s="8">
        <v>12.78</v>
      </c>
      <c r="K9" s="8">
        <v>0.94499999999999995</v>
      </c>
      <c r="L9" s="8">
        <v>8.7609999999999992</v>
      </c>
      <c r="M9" s="8">
        <v>7.63</v>
      </c>
      <c r="N9" s="8">
        <v>1.05</v>
      </c>
      <c r="O9" s="8">
        <v>7.2789999999999999</v>
      </c>
      <c r="P9" s="8">
        <v>7.3079999999999998</v>
      </c>
      <c r="Q9" s="8">
        <v>15.092000000000001</v>
      </c>
      <c r="R9" s="11">
        <v>318.20499999999998</v>
      </c>
    </row>
    <row r="10" spans="1:18" x14ac:dyDescent="0.25">
      <c r="A10" s="6" t="s">
        <v>16</v>
      </c>
      <c r="B10" s="8">
        <v>1.6</v>
      </c>
      <c r="C10" s="8">
        <v>137.227</v>
      </c>
      <c r="D10" s="8">
        <v>16.140999999999998</v>
      </c>
      <c r="E10" s="8">
        <v>29.948</v>
      </c>
      <c r="F10" s="8">
        <v>103.97499999999999</v>
      </c>
      <c r="G10" s="8">
        <v>59.493000000000002</v>
      </c>
      <c r="H10" s="8">
        <v>7.7009999999999996</v>
      </c>
      <c r="I10" s="8">
        <v>4.2249999999999996</v>
      </c>
      <c r="J10" s="8">
        <v>22.469000000000001</v>
      </c>
      <c r="K10" s="8">
        <v>3.2149999999999999</v>
      </c>
      <c r="L10" s="8">
        <v>71.221000000000004</v>
      </c>
      <c r="M10" s="8">
        <v>0</v>
      </c>
      <c r="N10" s="8">
        <v>21.814</v>
      </c>
      <c r="O10" s="8">
        <v>4.0430000000000001</v>
      </c>
      <c r="P10" s="8">
        <v>12.504</v>
      </c>
      <c r="Q10" s="8">
        <v>31.56</v>
      </c>
      <c r="R10" s="11">
        <v>527.13599999999997</v>
      </c>
    </row>
    <row r="11" spans="1:18" x14ac:dyDescent="0.25">
      <c r="A11" s="6" t="s">
        <v>17</v>
      </c>
      <c r="B11" s="8">
        <v>32.03</v>
      </c>
      <c r="C11" s="8">
        <v>111.208</v>
      </c>
      <c r="D11" s="8">
        <v>101.087</v>
      </c>
      <c r="E11" s="8">
        <v>32.860999999999997</v>
      </c>
      <c r="F11" s="8">
        <v>221.488</v>
      </c>
      <c r="G11" s="8">
        <v>85.875</v>
      </c>
      <c r="H11" s="8">
        <v>56.045999999999999</v>
      </c>
      <c r="I11" s="8">
        <v>29.959</v>
      </c>
      <c r="J11" s="8">
        <v>13.512</v>
      </c>
      <c r="K11" s="8">
        <v>42.27</v>
      </c>
      <c r="L11" s="8">
        <v>10.26</v>
      </c>
      <c r="M11" s="8">
        <v>28.164999999999999</v>
      </c>
      <c r="N11" s="8">
        <v>86.275000000000006</v>
      </c>
      <c r="O11" s="8">
        <v>0</v>
      </c>
      <c r="P11" s="8">
        <v>15.558</v>
      </c>
      <c r="Q11" s="8">
        <v>117.178</v>
      </c>
      <c r="R11" s="11">
        <v>983.77200000000005</v>
      </c>
    </row>
    <row r="12" spans="1:18" x14ac:dyDescent="0.25">
      <c r="A12" s="6" t="s">
        <v>18</v>
      </c>
      <c r="B12" s="8">
        <v>20.318000000000001</v>
      </c>
      <c r="C12" s="8">
        <v>88.3</v>
      </c>
      <c r="D12" s="8">
        <v>50.994</v>
      </c>
      <c r="E12" s="8">
        <v>71.462999999999994</v>
      </c>
      <c r="F12" s="8">
        <v>348.32400000000001</v>
      </c>
      <c r="G12" s="8">
        <v>65.95</v>
      </c>
      <c r="H12" s="8">
        <v>41.320999999999998</v>
      </c>
      <c r="I12" s="8">
        <v>28.094000000000001</v>
      </c>
      <c r="J12" s="8">
        <v>51.323999999999998</v>
      </c>
      <c r="K12" s="8">
        <v>132.13</v>
      </c>
      <c r="L12" s="8">
        <v>8.798</v>
      </c>
      <c r="M12" s="8">
        <v>73.31</v>
      </c>
      <c r="N12" s="8">
        <v>43.073999999999998</v>
      </c>
      <c r="O12" s="8">
        <v>0.55000000000000004</v>
      </c>
      <c r="P12" s="8">
        <v>2.3130000000000002</v>
      </c>
      <c r="Q12" s="8">
        <v>39.941000000000003</v>
      </c>
      <c r="R12" s="11">
        <v>1066.204</v>
      </c>
    </row>
    <row r="13" spans="1:18" x14ac:dyDescent="0.25">
      <c r="A13" s="6" t="s">
        <v>19</v>
      </c>
      <c r="B13" s="8">
        <v>0.23</v>
      </c>
      <c r="C13" s="8">
        <v>18.354299999999999</v>
      </c>
      <c r="D13" s="8">
        <v>45.567</v>
      </c>
      <c r="E13" s="8">
        <v>47.9</v>
      </c>
      <c r="F13" s="8">
        <v>86.119</v>
      </c>
      <c r="G13" s="8">
        <v>16.736999999999998</v>
      </c>
      <c r="H13" s="8">
        <v>21.055</v>
      </c>
      <c r="I13" s="8">
        <v>5.7720000000000002</v>
      </c>
      <c r="J13" s="8">
        <v>23</v>
      </c>
      <c r="K13" s="8">
        <v>21.748999999999999</v>
      </c>
      <c r="L13" s="8">
        <v>24.722999999999999</v>
      </c>
      <c r="M13" s="8">
        <v>11.06</v>
      </c>
      <c r="N13" s="8">
        <v>142.184</v>
      </c>
      <c r="O13" s="8">
        <v>3.3</v>
      </c>
      <c r="P13" s="8">
        <v>0.96</v>
      </c>
      <c r="Q13" s="8">
        <v>13.295</v>
      </c>
      <c r="R13" s="11">
        <v>482.00529999999998</v>
      </c>
    </row>
    <row r="14" spans="1:18" x14ac:dyDescent="0.25">
      <c r="A14" s="6" t="s">
        <v>20</v>
      </c>
      <c r="B14" s="8">
        <v>8.2940000000000005</v>
      </c>
      <c r="C14" s="8">
        <v>48.25</v>
      </c>
      <c r="D14" s="8">
        <v>74.906000000000006</v>
      </c>
      <c r="E14" s="8">
        <v>33.893999999999998</v>
      </c>
      <c r="F14" s="8">
        <v>155.28399999999999</v>
      </c>
      <c r="G14" s="8">
        <v>33.198</v>
      </c>
      <c r="H14" s="8">
        <v>94.99499999999999</v>
      </c>
      <c r="I14" s="8">
        <v>11.922000000000001</v>
      </c>
      <c r="J14" s="8">
        <v>51.37</v>
      </c>
      <c r="K14" s="8">
        <v>176.11599999999999</v>
      </c>
      <c r="L14" s="8">
        <v>150.54400000000001</v>
      </c>
      <c r="M14" s="8">
        <v>66.375</v>
      </c>
      <c r="N14" s="8">
        <v>233.922</v>
      </c>
      <c r="O14" s="8">
        <v>13.026999999999999</v>
      </c>
      <c r="P14" s="8">
        <v>13.1</v>
      </c>
      <c r="Q14" s="8">
        <v>57.69</v>
      </c>
      <c r="R14" s="11">
        <v>1222.8870000000002</v>
      </c>
    </row>
    <row r="15" spans="1:18" x14ac:dyDescent="0.25">
      <c r="A15" s="6" t="s">
        <v>21</v>
      </c>
      <c r="B15" s="8">
        <v>17.965</v>
      </c>
      <c r="C15" s="8">
        <v>102.22499999999999</v>
      </c>
      <c r="D15" s="8">
        <v>265.58300000000003</v>
      </c>
      <c r="E15" s="8">
        <v>93.709000000000003</v>
      </c>
      <c r="F15" s="8">
        <v>492.274</v>
      </c>
      <c r="G15" s="8">
        <v>116.97799999999999</v>
      </c>
      <c r="H15" s="8">
        <v>99.611999999999995</v>
      </c>
      <c r="I15" s="8">
        <v>4.7720000000000002</v>
      </c>
      <c r="J15" s="8">
        <v>405.33699999999999</v>
      </c>
      <c r="K15" s="8">
        <v>254.476</v>
      </c>
      <c r="L15" s="8">
        <v>83.745000000000005</v>
      </c>
      <c r="M15" s="8">
        <v>33.819000000000003</v>
      </c>
      <c r="N15" s="8">
        <v>1424.1389999999999</v>
      </c>
      <c r="O15" s="8">
        <v>27.765999999999998</v>
      </c>
      <c r="P15" s="8">
        <v>2.11</v>
      </c>
      <c r="Q15" s="8">
        <v>65.914000000000001</v>
      </c>
      <c r="R15" s="11">
        <v>3490.424</v>
      </c>
    </row>
    <row r="16" spans="1:18" x14ac:dyDescent="0.25">
      <c r="A16" s="6" t="s">
        <v>22</v>
      </c>
      <c r="B16" s="8">
        <v>17.193000000000001</v>
      </c>
      <c r="C16" s="8">
        <v>91.644999999999996</v>
      </c>
      <c r="D16" s="8">
        <v>83.863</v>
      </c>
      <c r="E16" s="8">
        <v>232.71299999999999</v>
      </c>
      <c r="F16" s="8">
        <v>328.298</v>
      </c>
      <c r="G16" s="8">
        <v>98.385000000000005</v>
      </c>
      <c r="H16" s="8">
        <v>111.99299999999999</v>
      </c>
      <c r="I16" s="8">
        <v>31.571000000000002</v>
      </c>
      <c r="J16" s="8">
        <v>579.53</v>
      </c>
      <c r="K16" s="8">
        <v>221.37700000000001</v>
      </c>
      <c r="L16" s="8">
        <v>15.256</v>
      </c>
      <c r="M16" s="8">
        <v>39.853999999999999</v>
      </c>
      <c r="N16" s="8">
        <v>459.34800000000001</v>
      </c>
      <c r="O16" s="8">
        <v>28.47</v>
      </c>
      <c r="P16" s="8">
        <v>5.64</v>
      </c>
      <c r="Q16" s="8">
        <v>83.864000000000004</v>
      </c>
      <c r="R16" s="11">
        <v>2429</v>
      </c>
    </row>
    <row r="17" spans="1:19" x14ac:dyDescent="0.25">
      <c r="A17" s="6" t="s">
        <v>23</v>
      </c>
      <c r="B17" s="8">
        <v>0</v>
      </c>
      <c r="C17" s="8">
        <v>44.814999999999998</v>
      </c>
      <c r="D17" s="8">
        <v>23.734999999999999</v>
      </c>
      <c r="E17" s="8">
        <v>39.441000000000003</v>
      </c>
      <c r="F17" s="8">
        <v>59.179000000000002</v>
      </c>
      <c r="G17" s="8">
        <v>31.530999999999999</v>
      </c>
      <c r="H17" s="8">
        <v>46.325000000000003</v>
      </c>
      <c r="I17" s="8">
        <v>6.3769999999999998</v>
      </c>
      <c r="J17" s="8">
        <v>193.887</v>
      </c>
      <c r="K17" s="8">
        <v>18.64</v>
      </c>
      <c r="L17" s="8">
        <v>9.7910000000000004</v>
      </c>
      <c r="M17" s="8">
        <v>0</v>
      </c>
      <c r="N17" s="8">
        <v>49.500999999999998</v>
      </c>
      <c r="O17" s="8">
        <v>8.35</v>
      </c>
      <c r="P17" s="8">
        <v>0.25</v>
      </c>
      <c r="Q17" s="8">
        <v>7.4420000000000002</v>
      </c>
      <c r="R17" s="11">
        <v>539.26400000000001</v>
      </c>
    </row>
    <row r="18" spans="1:19" x14ac:dyDescent="0.25">
      <c r="A18" s="6" t="s">
        <v>24</v>
      </c>
      <c r="B18" s="8">
        <v>2</v>
      </c>
      <c r="C18" s="8">
        <v>93.978999999999999</v>
      </c>
      <c r="D18" s="8">
        <v>74.286000000000001</v>
      </c>
      <c r="E18" s="8">
        <v>60.825000000000003</v>
      </c>
      <c r="F18" s="8">
        <v>154.404</v>
      </c>
      <c r="G18" s="8">
        <v>111.54</v>
      </c>
      <c r="H18" s="8">
        <v>10.627000000000001</v>
      </c>
      <c r="I18" s="8">
        <v>2.81</v>
      </c>
      <c r="J18" s="8">
        <v>544.88499999999999</v>
      </c>
      <c r="K18" s="8">
        <v>258.38900000000001</v>
      </c>
      <c r="L18" s="8">
        <v>14.423999999999999</v>
      </c>
      <c r="M18" s="8">
        <v>16.228000000000002</v>
      </c>
      <c r="N18" s="8">
        <v>75.093000000000004</v>
      </c>
      <c r="O18" s="8">
        <v>8.85</v>
      </c>
      <c r="P18" s="8">
        <v>3.37</v>
      </c>
      <c r="Q18" s="8">
        <v>33.912999999999997</v>
      </c>
      <c r="R18" s="11">
        <v>1465.623</v>
      </c>
    </row>
    <row r="19" spans="1:19" x14ac:dyDescent="0.25">
      <c r="A19" s="6" t="s">
        <v>25</v>
      </c>
      <c r="B19" s="8">
        <v>15.541</v>
      </c>
      <c r="C19" s="8">
        <v>94.968000000000004</v>
      </c>
      <c r="D19" s="8">
        <v>125.45</v>
      </c>
      <c r="E19" s="8">
        <v>178.23099999999999</v>
      </c>
      <c r="F19" s="8">
        <v>427.49299999999999</v>
      </c>
      <c r="G19" s="8">
        <v>162.65600000000001</v>
      </c>
      <c r="H19" s="8">
        <v>70.024000000000001</v>
      </c>
      <c r="I19" s="8">
        <v>16.408999999999999</v>
      </c>
      <c r="J19" s="8">
        <v>415.86799999999999</v>
      </c>
      <c r="K19" s="8">
        <v>126.871</v>
      </c>
      <c r="L19" s="8">
        <v>21.672999999999998</v>
      </c>
      <c r="M19" s="8">
        <v>47.829000000000001</v>
      </c>
      <c r="N19" s="8">
        <v>322.77100000000002</v>
      </c>
      <c r="O19" s="8">
        <v>15.930999999999999</v>
      </c>
      <c r="P19" s="8">
        <v>7.5730000000000004</v>
      </c>
      <c r="Q19" s="8">
        <v>115.264</v>
      </c>
      <c r="R19" s="11">
        <v>2164.5520000000001</v>
      </c>
    </row>
    <row r="20" spans="1:19" x14ac:dyDescent="0.25">
      <c r="A20" s="6" t="s">
        <v>26</v>
      </c>
      <c r="B20" s="8">
        <v>0</v>
      </c>
      <c r="C20" s="8">
        <v>11.57</v>
      </c>
      <c r="D20" s="8">
        <v>30.527000000000001</v>
      </c>
      <c r="E20" s="8">
        <v>30.18</v>
      </c>
      <c r="F20" s="8">
        <v>68.033000000000001</v>
      </c>
      <c r="G20" s="8">
        <v>40.206000000000003</v>
      </c>
      <c r="H20" s="8">
        <v>61.116</v>
      </c>
      <c r="I20" s="8">
        <v>1.778</v>
      </c>
      <c r="J20" s="8">
        <v>165.47200000000001</v>
      </c>
      <c r="K20" s="8">
        <v>43.798000000000002</v>
      </c>
      <c r="L20" s="8">
        <v>4.5999999999999996</v>
      </c>
      <c r="M20" s="8">
        <v>8.44</v>
      </c>
      <c r="N20" s="8">
        <v>3.1850000000000001</v>
      </c>
      <c r="O20" s="8">
        <v>0.89</v>
      </c>
      <c r="P20" s="8">
        <v>30.05</v>
      </c>
      <c r="Q20" s="8">
        <v>3.2549999999999999</v>
      </c>
      <c r="R20" s="11">
        <v>503.1</v>
      </c>
    </row>
    <row r="21" spans="1:19" x14ac:dyDescent="0.25">
      <c r="A21" s="6" t="s">
        <v>27</v>
      </c>
      <c r="B21" s="8">
        <v>1.4339999999999999</v>
      </c>
      <c r="C21" s="8">
        <v>11.124000000000001</v>
      </c>
      <c r="D21" s="8">
        <v>14.946</v>
      </c>
      <c r="E21" s="8">
        <v>66.525000000000006</v>
      </c>
      <c r="F21" s="8">
        <v>82.929000000000002</v>
      </c>
      <c r="G21" s="8">
        <v>55.863999999999997</v>
      </c>
      <c r="H21" s="8">
        <v>22.391999999999999</v>
      </c>
      <c r="I21" s="8">
        <v>10.756</v>
      </c>
      <c r="J21" s="8">
        <v>310.36799999999999</v>
      </c>
      <c r="K21" s="8">
        <v>27.157</v>
      </c>
      <c r="L21" s="8">
        <v>33.331000000000003</v>
      </c>
      <c r="M21" s="8">
        <v>22.204000000000001</v>
      </c>
      <c r="N21" s="8">
        <v>13.714</v>
      </c>
      <c r="O21" s="8">
        <v>5.2</v>
      </c>
      <c r="P21" s="8">
        <v>0.17</v>
      </c>
      <c r="Q21" s="8">
        <v>3.1</v>
      </c>
      <c r="R21" s="11">
        <v>681.21400000000006</v>
      </c>
    </row>
    <row r="22" spans="1:19" x14ac:dyDescent="0.25">
      <c r="A22" s="6" t="s">
        <v>28</v>
      </c>
      <c r="B22" s="8">
        <v>4.01</v>
      </c>
      <c r="C22" s="8">
        <v>5.7039999999999997</v>
      </c>
      <c r="D22" s="8">
        <v>13.414</v>
      </c>
      <c r="E22" s="8">
        <v>208.33600000000001</v>
      </c>
      <c r="F22" s="8">
        <v>44.616</v>
      </c>
      <c r="G22" s="8">
        <v>62.225999999999999</v>
      </c>
      <c r="H22" s="8">
        <v>7.6340000000000003</v>
      </c>
      <c r="I22" s="8">
        <v>6.3</v>
      </c>
      <c r="J22" s="8">
        <v>150.57400000000001</v>
      </c>
      <c r="K22" s="8">
        <v>29.216999999999999</v>
      </c>
      <c r="L22" s="8">
        <v>0</v>
      </c>
      <c r="M22" s="8">
        <v>19.001999999999999</v>
      </c>
      <c r="N22" s="8">
        <v>8.81</v>
      </c>
      <c r="O22" s="8">
        <v>48.975999999999999</v>
      </c>
      <c r="P22" s="8">
        <v>0.65</v>
      </c>
      <c r="Q22" s="8">
        <v>0.79</v>
      </c>
      <c r="R22" s="11">
        <v>610.25900000000001</v>
      </c>
    </row>
    <row r="23" spans="1:19" x14ac:dyDescent="0.25">
      <c r="A23" s="6" t="s">
        <v>29</v>
      </c>
      <c r="B23" s="8">
        <v>0</v>
      </c>
      <c r="C23" s="8">
        <v>1.8</v>
      </c>
      <c r="D23" s="8">
        <v>6.8079999999999998</v>
      </c>
      <c r="E23" s="8">
        <v>7.1509999999999998</v>
      </c>
      <c r="F23" s="8">
        <v>15.641</v>
      </c>
      <c r="G23" s="8">
        <v>39.5</v>
      </c>
      <c r="H23" s="8">
        <v>0</v>
      </c>
      <c r="I23" s="8">
        <v>0</v>
      </c>
      <c r="J23" s="8">
        <v>64.852000000000004</v>
      </c>
      <c r="K23" s="8">
        <v>5.6639999999999997</v>
      </c>
      <c r="L23" s="8">
        <v>0</v>
      </c>
      <c r="M23" s="8">
        <v>0</v>
      </c>
      <c r="N23" s="8">
        <v>11.18</v>
      </c>
      <c r="O23" s="8">
        <v>2.153</v>
      </c>
      <c r="P23" s="8">
        <v>0</v>
      </c>
      <c r="Q23" s="8">
        <v>0</v>
      </c>
      <c r="R23" s="11">
        <v>154.749</v>
      </c>
    </row>
    <row r="24" spans="1:19" x14ac:dyDescent="0.25">
      <c r="A24" s="6" t="s">
        <v>30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5</v>
      </c>
      <c r="R24" s="11">
        <v>5</v>
      </c>
    </row>
    <row r="25" spans="1:19" s="18" customFormat="1" x14ac:dyDescent="0.25">
      <c r="A25" s="13" t="s">
        <v>32</v>
      </c>
      <c r="B25" s="14">
        <v>409.43</v>
      </c>
      <c r="C25" s="14">
        <v>1592.4663</v>
      </c>
      <c r="D25" s="14">
        <v>1370.462</v>
      </c>
      <c r="E25" s="14">
        <v>2471.66</v>
      </c>
      <c r="F25" s="14">
        <v>6422.0190000000002</v>
      </c>
      <c r="G25" s="14">
        <v>1508.5640000000001</v>
      </c>
      <c r="H25" s="14">
        <v>1062.7619999999999</v>
      </c>
      <c r="I25" s="14">
        <v>428.50200000000001</v>
      </c>
      <c r="J25" s="14">
        <v>3149.1570000000002</v>
      </c>
      <c r="K25" s="14">
        <v>1660.088</v>
      </c>
      <c r="L25" s="14">
        <v>679.57299999999998</v>
      </c>
      <c r="M25" s="14">
        <v>614.005</v>
      </c>
      <c r="N25" s="14">
        <v>3716.6370000000002</v>
      </c>
      <c r="O25" s="14">
        <v>287.54700000000003</v>
      </c>
      <c r="P25" s="14">
        <v>147.81100000000001</v>
      </c>
      <c r="Q25" s="14">
        <v>927.03700000000003</v>
      </c>
      <c r="R25" s="15">
        <v>26447.720300000001</v>
      </c>
      <c r="S25" s="17"/>
    </row>
    <row r="27" spans="1:19" x14ac:dyDescent="0.25">
      <c r="A27" s="12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2:J182"/>
  <sheetViews>
    <sheetView zoomScaleNormal="100" workbookViewId="0">
      <selection activeCell="A3" sqref="A3"/>
    </sheetView>
  </sheetViews>
  <sheetFormatPr defaultColWidth="11.42578125" defaultRowHeight="15" x14ac:dyDescent="0.25"/>
  <sheetData>
    <row r="2" spans="1:9" ht="18" x14ac:dyDescent="0.25">
      <c r="A2" s="4" t="s">
        <v>111</v>
      </c>
    </row>
    <row r="3" spans="1:9" ht="15.75" x14ac:dyDescent="0.25">
      <c r="A3" s="5" t="s">
        <v>150</v>
      </c>
    </row>
    <row r="5" spans="1:9" ht="18.75" customHeight="1" x14ac:dyDescent="0.25">
      <c r="A5" s="46" t="s">
        <v>112</v>
      </c>
      <c r="B5" s="48" t="s">
        <v>5</v>
      </c>
      <c r="C5" s="48"/>
      <c r="D5" s="43" t="s">
        <v>6</v>
      </c>
      <c r="E5" s="44"/>
      <c r="F5" s="44"/>
      <c r="G5" s="44"/>
      <c r="H5" s="45"/>
      <c r="I5" s="10" t="s">
        <v>7</v>
      </c>
    </row>
    <row r="6" spans="1:9" ht="28.5" x14ac:dyDescent="0.25">
      <c r="A6" s="47"/>
      <c r="B6" s="39" t="s">
        <v>8</v>
      </c>
      <c r="C6" s="39" t="s">
        <v>9</v>
      </c>
      <c r="D6" s="31" t="s">
        <v>0</v>
      </c>
      <c r="E6" s="31" t="s">
        <v>1</v>
      </c>
      <c r="F6" s="31" t="s">
        <v>2</v>
      </c>
      <c r="G6" s="31" t="s">
        <v>3</v>
      </c>
      <c r="H6" s="31" t="s">
        <v>10</v>
      </c>
      <c r="I6" s="10" t="s">
        <v>11</v>
      </c>
    </row>
    <row r="7" spans="1:9" x14ac:dyDescent="0.25">
      <c r="A7" s="6" t="s">
        <v>12</v>
      </c>
      <c r="B7" s="8">
        <v>156</v>
      </c>
      <c r="C7" s="8">
        <f>B7/$B$25*100</f>
        <v>3.1237484981978372</v>
      </c>
      <c r="D7" s="8">
        <v>30.76923076923077</v>
      </c>
      <c r="E7" s="8">
        <v>17.948717948717949</v>
      </c>
      <c r="F7" s="8">
        <v>9.6153846153846168</v>
      </c>
      <c r="G7" s="8">
        <v>12.820512820512819</v>
      </c>
      <c r="H7" s="8">
        <v>28.846153846153843</v>
      </c>
      <c r="I7" s="11">
        <v>41.666666666666664</v>
      </c>
    </row>
    <row r="8" spans="1:9" x14ac:dyDescent="0.25">
      <c r="A8" s="6" t="s">
        <v>13</v>
      </c>
      <c r="B8" s="8">
        <v>185</v>
      </c>
      <c r="C8" s="8">
        <f t="shared" ref="C8:C25" si="0">B8/$B$25*100</f>
        <v>3.7044453344012815</v>
      </c>
      <c r="D8" s="8">
        <v>16.756756756756758</v>
      </c>
      <c r="E8" s="8">
        <v>16.756756756756758</v>
      </c>
      <c r="F8" s="8">
        <v>8.1081081081081088</v>
      </c>
      <c r="G8" s="8">
        <v>8.6486486486486491</v>
      </c>
      <c r="H8" s="8">
        <v>49.729729729729733</v>
      </c>
      <c r="I8" s="11">
        <v>58.378378378378386</v>
      </c>
    </row>
    <row r="9" spans="1:9" x14ac:dyDescent="0.25">
      <c r="A9" s="6" t="s">
        <v>14</v>
      </c>
      <c r="B9" s="8">
        <v>321</v>
      </c>
      <c r="C9" s="8">
        <f t="shared" si="0"/>
        <v>6.4277132559070891</v>
      </c>
      <c r="D9" s="8">
        <v>7.1651090342679122</v>
      </c>
      <c r="E9" s="8">
        <v>1.8691588785046727</v>
      </c>
      <c r="F9" s="8">
        <v>1.557632398753894</v>
      </c>
      <c r="G9" s="8">
        <v>14.330218068535824</v>
      </c>
      <c r="H9" s="8">
        <v>73.208722741433021</v>
      </c>
      <c r="I9" s="11">
        <v>87.53894080996885</v>
      </c>
    </row>
    <row r="10" spans="1:9" x14ac:dyDescent="0.25">
      <c r="A10" s="6" t="s">
        <v>15</v>
      </c>
      <c r="B10" s="8">
        <v>339</v>
      </c>
      <c r="C10" s="8">
        <f t="shared" si="0"/>
        <v>6.7881457749299159</v>
      </c>
      <c r="D10" s="8">
        <v>23.303834808259587</v>
      </c>
      <c r="E10" s="8">
        <v>48.672566371681413</v>
      </c>
      <c r="F10" s="8">
        <v>4.4247787610619467</v>
      </c>
      <c r="G10" s="8">
        <v>9.4395280235988199</v>
      </c>
      <c r="H10" s="8">
        <v>14.159292035398231</v>
      </c>
      <c r="I10" s="11">
        <v>23.598820058997049</v>
      </c>
    </row>
    <row r="11" spans="1:9" x14ac:dyDescent="0.25">
      <c r="A11" s="6" t="s">
        <v>16</v>
      </c>
      <c r="B11" s="8">
        <v>288</v>
      </c>
      <c r="C11" s="8">
        <f t="shared" si="0"/>
        <v>5.7669203043652386</v>
      </c>
      <c r="D11" s="8">
        <v>5.5555555555555554</v>
      </c>
      <c r="E11" s="8">
        <v>54.166666666666664</v>
      </c>
      <c r="F11" s="8">
        <v>10.763888888888889</v>
      </c>
      <c r="G11" s="8">
        <v>17.708333333333336</v>
      </c>
      <c r="H11" s="8">
        <v>11.805555555555555</v>
      </c>
      <c r="I11" s="11">
        <v>29.513888888888893</v>
      </c>
    </row>
    <row r="12" spans="1:9" x14ac:dyDescent="0.25">
      <c r="A12" s="6" t="s">
        <v>17</v>
      </c>
      <c r="B12" s="8">
        <v>192</v>
      </c>
      <c r="C12" s="8">
        <f t="shared" si="0"/>
        <v>3.8446135362434921</v>
      </c>
      <c r="D12" s="8">
        <v>38.541666666666671</v>
      </c>
      <c r="E12" s="8">
        <v>17.1875</v>
      </c>
      <c r="F12" s="8">
        <v>9.375</v>
      </c>
      <c r="G12" s="8">
        <v>15.104166666666666</v>
      </c>
      <c r="H12" s="8">
        <v>19.791666666666664</v>
      </c>
      <c r="I12" s="11">
        <v>34.895833333333329</v>
      </c>
    </row>
    <row r="13" spans="1:9" x14ac:dyDescent="0.25">
      <c r="A13" s="6" t="s">
        <v>18</v>
      </c>
      <c r="B13" s="8">
        <v>151</v>
      </c>
      <c r="C13" s="8">
        <f t="shared" si="0"/>
        <v>3.0236283540248299</v>
      </c>
      <c r="D13" s="8">
        <v>39.072847682119203</v>
      </c>
      <c r="E13" s="8">
        <v>9.9337748344370862</v>
      </c>
      <c r="F13" s="8">
        <v>2.6490066225165565</v>
      </c>
      <c r="G13" s="8">
        <v>5.9602649006622519</v>
      </c>
      <c r="H13" s="8">
        <v>42.384105960264904</v>
      </c>
      <c r="I13" s="11">
        <v>48.344370860927157</v>
      </c>
    </row>
    <row r="14" spans="1:9" x14ac:dyDescent="0.25">
      <c r="A14" s="6" t="s">
        <v>19</v>
      </c>
      <c r="B14" s="8">
        <v>191</v>
      </c>
      <c r="C14" s="8">
        <f t="shared" si="0"/>
        <v>3.8245895074088905</v>
      </c>
      <c r="D14" s="8">
        <v>36.64921465968586</v>
      </c>
      <c r="E14" s="8">
        <v>10.471204188481675</v>
      </c>
      <c r="F14" s="8">
        <v>15.706806282722512</v>
      </c>
      <c r="G14" s="8">
        <v>12.56544502617801</v>
      </c>
      <c r="H14" s="8">
        <v>24.607329842931939</v>
      </c>
      <c r="I14" s="11">
        <v>37.172774869109951</v>
      </c>
    </row>
    <row r="15" spans="1:9" x14ac:dyDescent="0.25">
      <c r="A15" s="6" t="s">
        <v>20</v>
      </c>
      <c r="B15" s="8">
        <v>326</v>
      </c>
      <c r="C15" s="8">
        <f t="shared" si="0"/>
        <v>6.5278334000800964</v>
      </c>
      <c r="D15" s="8">
        <v>8.5889570552147241</v>
      </c>
      <c r="E15" s="8">
        <v>28.527607361963192</v>
      </c>
      <c r="F15" s="8">
        <v>11.963190184049081</v>
      </c>
      <c r="G15" s="8">
        <v>17.791411042944784</v>
      </c>
      <c r="H15" s="8">
        <v>33.128834355828218</v>
      </c>
      <c r="I15" s="11">
        <v>50.920245398773005</v>
      </c>
    </row>
    <row r="16" spans="1:9" x14ac:dyDescent="0.25">
      <c r="A16" s="6" t="s">
        <v>21</v>
      </c>
      <c r="B16" s="8">
        <v>377</v>
      </c>
      <c r="C16" s="8">
        <f t="shared" si="0"/>
        <v>7.5490588706447728</v>
      </c>
      <c r="D16" s="8">
        <v>9.549071618037134</v>
      </c>
      <c r="E16" s="8">
        <v>27.851458885941643</v>
      </c>
      <c r="F16" s="8">
        <v>3.183023872679045</v>
      </c>
      <c r="G16" s="8">
        <v>8.7533156498673748</v>
      </c>
      <c r="H16" s="8">
        <v>50.663129973474796</v>
      </c>
      <c r="I16" s="11">
        <v>59.41644562334217</v>
      </c>
    </row>
    <row r="17" spans="1:10" x14ac:dyDescent="0.25">
      <c r="A17" s="6" t="s">
        <v>22</v>
      </c>
      <c r="B17" s="8">
        <v>404</v>
      </c>
      <c r="C17" s="8">
        <f t="shared" si="0"/>
        <v>8.0897076491790152</v>
      </c>
      <c r="D17" s="8">
        <v>13.366336633663368</v>
      </c>
      <c r="E17" s="8">
        <v>24.009900990099009</v>
      </c>
      <c r="F17" s="8">
        <v>5.6930693069306937</v>
      </c>
      <c r="G17" s="8">
        <v>10.396039603960396</v>
      </c>
      <c r="H17" s="8">
        <v>46.534653465346537</v>
      </c>
      <c r="I17" s="11">
        <v>56.930693069306933</v>
      </c>
    </row>
    <row r="18" spans="1:10" x14ac:dyDescent="0.25">
      <c r="A18" s="6" t="s">
        <v>23</v>
      </c>
      <c r="B18" s="8">
        <v>237</v>
      </c>
      <c r="C18" s="8">
        <f t="shared" si="0"/>
        <v>4.7456948338005605</v>
      </c>
      <c r="D18" s="8">
        <v>24.894514767932492</v>
      </c>
      <c r="E18" s="8">
        <v>25.738396624472575</v>
      </c>
      <c r="F18" s="8">
        <v>13.502109704641349</v>
      </c>
      <c r="G18" s="8">
        <v>7.59493670886076</v>
      </c>
      <c r="H18" s="8">
        <v>28.270042194092827</v>
      </c>
      <c r="I18" s="11">
        <v>35.864978902953588</v>
      </c>
    </row>
    <row r="19" spans="1:10" x14ac:dyDescent="0.25">
      <c r="A19" s="6" t="s">
        <v>24</v>
      </c>
      <c r="B19" s="8">
        <v>333</v>
      </c>
      <c r="C19" s="8">
        <f t="shared" si="0"/>
        <v>6.6680016019223061</v>
      </c>
      <c r="D19" s="8">
        <v>26.426426426426424</v>
      </c>
      <c r="E19" s="8">
        <v>19.219219219219219</v>
      </c>
      <c r="F19" s="8">
        <v>8.408408408408409</v>
      </c>
      <c r="G19" s="8">
        <v>13.513513513513514</v>
      </c>
      <c r="H19" s="8">
        <v>32.432432432432435</v>
      </c>
      <c r="I19" s="11">
        <v>45.945945945945951</v>
      </c>
    </row>
    <row r="20" spans="1:10" x14ac:dyDescent="0.25">
      <c r="A20" s="6" t="s">
        <v>151</v>
      </c>
      <c r="B20" s="8">
        <v>658</v>
      </c>
      <c r="C20" s="8">
        <f t="shared" si="0"/>
        <v>13.175810973167801</v>
      </c>
      <c r="D20" s="8">
        <v>25.666666666666664</v>
      </c>
      <c r="E20" s="8">
        <v>16.666666666666664</v>
      </c>
      <c r="F20" s="8">
        <v>22.333333333333332</v>
      </c>
      <c r="G20" s="8">
        <v>13</v>
      </c>
      <c r="H20" s="8">
        <v>22.333333333333332</v>
      </c>
      <c r="I20" s="11">
        <v>35.333333333333329</v>
      </c>
    </row>
    <row r="21" spans="1:10" x14ac:dyDescent="0.25">
      <c r="A21" s="6" t="s">
        <v>27</v>
      </c>
      <c r="B21" s="8">
        <v>300</v>
      </c>
      <c r="C21" s="8">
        <f t="shared" si="0"/>
        <v>6.0072086503804565</v>
      </c>
      <c r="D21" s="8">
        <v>22.492401215805472</v>
      </c>
      <c r="E21" s="8">
        <v>34.042553191489361</v>
      </c>
      <c r="F21" s="8">
        <v>15.19756838905775</v>
      </c>
      <c r="G21" s="8">
        <v>10.334346504559271</v>
      </c>
      <c r="H21" s="8">
        <v>17.933130699088146</v>
      </c>
      <c r="I21" s="11">
        <v>28.267477203647417</v>
      </c>
    </row>
    <row r="22" spans="1:10" x14ac:dyDescent="0.25">
      <c r="A22" s="6" t="s">
        <v>28</v>
      </c>
      <c r="B22" s="8">
        <v>329</v>
      </c>
      <c r="C22" s="8">
        <f t="shared" si="0"/>
        <v>6.5879054865839004</v>
      </c>
      <c r="D22" s="8">
        <v>40.579710144927539</v>
      </c>
      <c r="E22" s="8">
        <v>18.840579710144929</v>
      </c>
      <c r="F22" s="8">
        <v>17.391304347826086</v>
      </c>
      <c r="G22" s="8">
        <v>8.695652173913043</v>
      </c>
      <c r="H22" s="8">
        <v>14.492753623188406</v>
      </c>
      <c r="I22" s="11">
        <v>23.188405797101449</v>
      </c>
    </row>
    <row r="23" spans="1:10" x14ac:dyDescent="0.25">
      <c r="A23" s="6" t="s">
        <v>29</v>
      </c>
      <c r="B23" s="8">
        <v>207</v>
      </c>
      <c r="C23" s="8">
        <f t="shared" si="0"/>
        <v>4.1449739687625149</v>
      </c>
      <c r="D23" s="8">
        <v>23.404255319148938</v>
      </c>
      <c r="E23" s="8">
        <v>17.62917933130699</v>
      </c>
      <c r="F23" s="8">
        <v>9.8784194528875382</v>
      </c>
      <c r="G23" s="8">
        <v>14.285714285714285</v>
      </c>
      <c r="H23" s="8">
        <v>34.80243161094225</v>
      </c>
      <c r="I23" s="11">
        <v>49.088145896656535</v>
      </c>
    </row>
    <row r="24" spans="1:10" x14ac:dyDescent="0.25">
      <c r="A24" s="34" t="s">
        <v>31</v>
      </c>
      <c r="B24" s="36">
        <v>37</v>
      </c>
      <c r="C24" s="36">
        <f t="shared" si="0"/>
        <v>0.74088906688025635</v>
      </c>
      <c r="D24" s="36">
        <v>58.730158730158735</v>
      </c>
      <c r="E24" s="36">
        <v>6.3492063492063489</v>
      </c>
      <c r="F24" s="36">
        <v>3.1746031746031744</v>
      </c>
      <c r="G24" s="36">
        <v>14.285714285714285</v>
      </c>
      <c r="H24" s="36">
        <v>17.460317460317459</v>
      </c>
      <c r="I24" s="37">
        <v>31.746031746031743</v>
      </c>
      <c r="J24" s="38"/>
    </row>
    <row r="25" spans="1:10" x14ac:dyDescent="0.25">
      <c r="A25" s="13" t="s">
        <v>32</v>
      </c>
      <c r="B25" s="14">
        <v>4994</v>
      </c>
      <c r="C25" s="14">
        <f t="shared" si="0"/>
        <v>100</v>
      </c>
      <c r="D25" s="14">
        <v>22</v>
      </c>
      <c r="E25" s="14">
        <v>23.630611034210006</v>
      </c>
      <c r="F25" s="14">
        <v>9.6302155428119445</v>
      </c>
      <c r="G25" s="14">
        <v>12.200909630215543</v>
      </c>
      <c r="H25" s="14">
        <v>32.845560609056754</v>
      </c>
      <c r="I25" s="15">
        <v>45.046470239272296</v>
      </c>
    </row>
    <row r="26" spans="1:10" x14ac:dyDescent="0.25">
      <c r="C26" s="33"/>
    </row>
    <row r="27" spans="1:10" x14ac:dyDescent="0.25">
      <c r="A27" s="12" t="s">
        <v>138</v>
      </c>
    </row>
    <row r="30" spans="1:10" x14ac:dyDescent="0.25">
      <c r="B30" s="35"/>
    </row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36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182" ht="19.5" customHeight="1" x14ac:dyDescent="0.25"/>
  </sheetData>
  <mergeCells count="3">
    <mergeCell ref="D5:H5"/>
    <mergeCell ref="A5:A6"/>
    <mergeCell ref="B5:C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2:J30"/>
  <sheetViews>
    <sheetView workbookViewId="0">
      <selection activeCell="A3" sqref="A3"/>
    </sheetView>
  </sheetViews>
  <sheetFormatPr defaultColWidth="11.42578125" defaultRowHeight="15" x14ac:dyDescent="0.25"/>
  <sheetData>
    <row r="2" spans="1:10" ht="18" x14ac:dyDescent="0.25">
      <c r="A2" s="21" t="s">
        <v>4</v>
      </c>
    </row>
    <row r="3" spans="1:10" ht="15.75" x14ac:dyDescent="0.25">
      <c r="A3" s="22" t="s">
        <v>152</v>
      </c>
    </row>
    <row r="5" spans="1:10" ht="28.5" x14ac:dyDescent="0.25">
      <c r="A5" s="49" t="s">
        <v>112</v>
      </c>
      <c r="B5" s="51" t="s">
        <v>5</v>
      </c>
      <c r="C5" s="51"/>
      <c r="D5" s="51" t="s">
        <v>6</v>
      </c>
      <c r="E5" s="51"/>
      <c r="F5" s="51"/>
      <c r="G5" s="51"/>
      <c r="H5" s="51"/>
      <c r="I5" s="31" t="s">
        <v>7</v>
      </c>
      <c r="J5" s="31" t="s">
        <v>34</v>
      </c>
    </row>
    <row r="6" spans="1:10" ht="28.5" x14ac:dyDescent="0.25">
      <c r="A6" s="50"/>
      <c r="B6" s="39" t="s">
        <v>35</v>
      </c>
      <c r="C6" s="39" t="s">
        <v>9</v>
      </c>
      <c r="D6" s="31" t="s">
        <v>0</v>
      </c>
      <c r="E6" s="31" t="s">
        <v>1</v>
      </c>
      <c r="F6" s="31" t="s">
        <v>2</v>
      </c>
      <c r="G6" s="31" t="s">
        <v>3</v>
      </c>
      <c r="H6" s="31" t="s">
        <v>10</v>
      </c>
      <c r="I6" s="31" t="s">
        <v>11</v>
      </c>
      <c r="J6" s="31" t="s">
        <v>36</v>
      </c>
    </row>
    <row r="7" spans="1:10" x14ac:dyDescent="0.25">
      <c r="A7" s="6" t="s">
        <v>12</v>
      </c>
      <c r="B7" s="6">
        <v>153</v>
      </c>
      <c r="C7" s="6">
        <f>B7/$B$25*100</f>
        <v>2.289048473967684</v>
      </c>
      <c r="D7" s="6">
        <v>32.676674503206094</v>
      </c>
      <c r="E7" s="6">
        <v>7.1339567259865069</v>
      </c>
      <c r="F7" s="6">
        <v>5.3941102673387755</v>
      </c>
      <c r="G7" s="6">
        <v>9.8248237123862747</v>
      </c>
      <c r="H7" s="6">
        <v>44.970434791082354</v>
      </c>
      <c r="I7" s="6">
        <v>54.795258503468631</v>
      </c>
      <c r="J7" s="6">
        <v>84.121294000000006</v>
      </c>
    </row>
    <row r="8" spans="1:10" x14ac:dyDescent="0.25">
      <c r="A8" s="6" t="s">
        <v>13</v>
      </c>
      <c r="B8" s="6">
        <v>188</v>
      </c>
      <c r="C8" s="6">
        <f t="shared" ref="C8:C25" si="0">B8/$B$25*100</f>
        <v>2.8126870137642133</v>
      </c>
      <c r="D8" s="6">
        <v>18.341608179940636</v>
      </c>
      <c r="E8" s="6">
        <v>12.639082314226533</v>
      </c>
      <c r="F8" s="6">
        <v>1.4859928189596283</v>
      </c>
      <c r="G8" s="6">
        <v>2.5241232719526598</v>
      </c>
      <c r="H8" s="6">
        <v>65.009193414920546</v>
      </c>
      <c r="I8" s="6">
        <v>67.533316686873206</v>
      </c>
      <c r="J8" s="6">
        <v>127.087</v>
      </c>
    </row>
    <row r="9" spans="1:10" x14ac:dyDescent="0.25">
      <c r="A9" s="6" t="s">
        <v>14</v>
      </c>
      <c r="B9" s="6">
        <v>373</v>
      </c>
      <c r="C9" s="6">
        <f t="shared" si="0"/>
        <v>5.5804907241172952</v>
      </c>
      <c r="D9" s="6">
        <v>10.938652402494981</v>
      </c>
      <c r="E9" s="6">
        <v>0.59205323854166281</v>
      </c>
      <c r="F9" s="6">
        <v>0.30808200195606888</v>
      </c>
      <c r="G9" s="6">
        <v>4.013236895915556</v>
      </c>
      <c r="H9" s="6">
        <v>78.599762854012951</v>
      </c>
      <c r="I9" s="6">
        <v>82.612999749928505</v>
      </c>
      <c r="J9" s="6">
        <v>308.37552699999998</v>
      </c>
    </row>
    <row r="10" spans="1:10" x14ac:dyDescent="0.25">
      <c r="A10" s="6" t="s">
        <v>15</v>
      </c>
      <c r="B10" s="6">
        <v>227</v>
      </c>
      <c r="C10" s="6">
        <f t="shared" si="0"/>
        <v>3.3961699581089166</v>
      </c>
      <c r="D10" s="6">
        <v>15.172720707969175</v>
      </c>
      <c r="E10" s="6">
        <v>50.058448844994885</v>
      </c>
      <c r="F10" s="6">
        <v>5.1217373085461526</v>
      </c>
      <c r="G10" s="6">
        <v>9.6770306466928773</v>
      </c>
      <c r="H10" s="6">
        <v>19.970062491796909</v>
      </c>
      <c r="I10" s="6">
        <v>29.647093138489787</v>
      </c>
      <c r="J10" s="6">
        <v>67.182299999999998</v>
      </c>
    </row>
    <row r="11" spans="1:10" x14ac:dyDescent="0.25">
      <c r="A11" s="6" t="s">
        <v>16</v>
      </c>
      <c r="B11" s="6">
        <v>219</v>
      </c>
      <c r="C11" s="6">
        <f t="shared" si="0"/>
        <v>3.2764811490125676</v>
      </c>
      <c r="D11" s="6">
        <v>2.2539851995135489</v>
      </c>
      <c r="E11" s="6">
        <v>55.469607479454709</v>
      </c>
      <c r="F11" s="6">
        <v>3.4287025512331564</v>
      </c>
      <c r="G11" s="6">
        <v>14.695576429637679</v>
      </c>
      <c r="H11" s="6">
        <v>24.152128340160907</v>
      </c>
      <c r="I11" s="6">
        <v>38.847704769798582</v>
      </c>
      <c r="J11" s="6">
        <v>84.934669999999997</v>
      </c>
    </row>
    <row r="12" spans="1:10" x14ac:dyDescent="0.25">
      <c r="A12" s="6" t="s">
        <v>17</v>
      </c>
      <c r="B12" s="6">
        <v>142</v>
      </c>
      <c r="C12" s="6">
        <f t="shared" si="0"/>
        <v>2.1244763614602036</v>
      </c>
      <c r="D12" s="6">
        <v>33.886246892772597</v>
      </c>
      <c r="E12" s="6">
        <v>11.862092037451882</v>
      </c>
      <c r="F12" s="6">
        <v>4.5868393304057289</v>
      </c>
      <c r="G12" s="6">
        <v>6.592403755351631</v>
      </c>
      <c r="H12" s="6">
        <v>43.072417984018159</v>
      </c>
      <c r="I12" s="6">
        <v>49.664821739369792</v>
      </c>
      <c r="J12" s="6">
        <v>70.367999999999995</v>
      </c>
    </row>
    <row r="13" spans="1:10" x14ac:dyDescent="0.25">
      <c r="A13" s="6" t="s">
        <v>18</v>
      </c>
      <c r="B13" s="6">
        <v>165</v>
      </c>
      <c r="C13" s="6">
        <f t="shared" si="0"/>
        <v>2.4685816876122084</v>
      </c>
      <c r="D13" s="6">
        <v>38.979136564515841</v>
      </c>
      <c r="E13" s="6">
        <v>5.537788149375185</v>
      </c>
      <c r="F13" s="6">
        <v>0.72910180219939669</v>
      </c>
      <c r="G13" s="6">
        <v>3.78848792991917</v>
      </c>
      <c r="H13" s="6">
        <v>50.965485553990405</v>
      </c>
      <c r="I13" s="6">
        <v>54.753973483909576</v>
      </c>
      <c r="J13" s="6">
        <v>90.567999999999998</v>
      </c>
    </row>
    <row r="14" spans="1:10" x14ac:dyDescent="0.25">
      <c r="A14" s="6" t="s">
        <v>19</v>
      </c>
      <c r="B14" s="6">
        <v>153</v>
      </c>
      <c r="C14" s="6">
        <f t="shared" si="0"/>
        <v>2.289048473967684</v>
      </c>
      <c r="D14" s="6">
        <v>41.15250896063224</v>
      </c>
      <c r="E14" s="6">
        <v>6.7854225736122782</v>
      </c>
      <c r="F14" s="6">
        <v>4.7299940420935762</v>
      </c>
      <c r="G14" s="6">
        <v>9.7047967212824471</v>
      </c>
      <c r="H14" s="6">
        <v>37.627277702379459</v>
      </c>
      <c r="I14" s="6">
        <v>47.332074423661908</v>
      </c>
      <c r="J14" s="6">
        <v>72.174999999999997</v>
      </c>
    </row>
    <row r="15" spans="1:10" x14ac:dyDescent="0.25">
      <c r="A15" s="6" t="s">
        <v>20</v>
      </c>
      <c r="B15" s="6">
        <v>347</v>
      </c>
      <c r="C15" s="6">
        <f t="shared" si="0"/>
        <v>5.191502094554159</v>
      </c>
      <c r="D15" s="6">
        <v>28.498894185432448</v>
      </c>
      <c r="E15" s="6">
        <v>15.141074793450764</v>
      </c>
      <c r="F15" s="6">
        <v>5.9518729526071725</v>
      </c>
      <c r="G15" s="6">
        <v>6.6210363721806038</v>
      </c>
      <c r="H15" s="6">
        <v>43.78712169632901</v>
      </c>
      <c r="I15" s="6">
        <v>50.408158068509614</v>
      </c>
      <c r="J15" s="6">
        <v>174.57754399999999</v>
      </c>
    </row>
    <row r="16" spans="1:10" x14ac:dyDescent="0.25">
      <c r="A16" s="6" t="s">
        <v>21</v>
      </c>
      <c r="B16" s="6">
        <v>455</v>
      </c>
      <c r="C16" s="6">
        <f t="shared" si="0"/>
        <v>6.8073010173548774</v>
      </c>
      <c r="D16" s="6">
        <v>13.488211515392454</v>
      </c>
      <c r="E16" s="6">
        <v>12.541853652536632</v>
      </c>
      <c r="F16" s="6">
        <v>1.2405481339934517</v>
      </c>
      <c r="G16" s="6">
        <v>24.516662431059945</v>
      </c>
      <c r="H16" s="6">
        <v>48.212724267017514</v>
      </c>
      <c r="I16" s="6">
        <v>72.729386698077462</v>
      </c>
      <c r="J16" s="6">
        <v>330.65523999999999</v>
      </c>
    </row>
    <row r="17" spans="1:10" x14ac:dyDescent="0.25">
      <c r="A17" s="6" t="s">
        <v>22</v>
      </c>
      <c r="B17" s="6">
        <v>700</v>
      </c>
      <c r="C17" s="6">
        <f t="shared" si="0"/>
        <v>10.472770795930581</v>
      </c>
      <c r="D17" s="6">
        <v>27.148490958467804</v>
      </c>
      <c r="E17" s="6">
        <v>10.025789310795693</v>
      </c>
      <c r="F17" s="6">
        <v>2.3117262132893543</v>
      </c>
      <c r="G17" s="6">
        <v>17.356856814363912</v>
      </c>
      <c r="H17" s="6">
        <v>43.157136703083246</v>
      </c>
      <c r="I17" s="6">
        <v>60.513993517447162</v>
      </c>
      <c r="J17" s="6">
        <v>423.62194599999998</v>
      </c>
    </row>
    <row r="18" spans="1:10" x14ac:dyDescent="0.25">
      <c r="A18" s="6" t="s">
        <v>23</v>
      </c>
      <c r="B18" s="6">
        <v>396</v>
      </c>
      <c r="C18" s="6">
        <f t="shared" si="0"/>
        <v>5.9245960502693</v>
      </c>
      <c r="D18" s="6">
        <v>46.393716862978088</v>
      </c>
      <c r="E18" s="6">
        <v>14.874517661223512</v>
      </c>
      <c r="F18" s="6">
        <v>3.2760346252708303</v>
      </c>
      <c r="G18" s="6">
        <v>1.3995387564873234</v>
      </c>
      <c r="H18" s="6">
        <v>34.056192094040242</v>
      </c>
      <c r="I18" s="6">
        <v>35.455730850527566</v>
      </c>
      <c r="J18" s="6">
        <v>140.4307</v>
      </c>
    </row>
    <row r="19" spans="1:10" x14ac:dyDescent="0.25">
      <c r="A19" s="6" t="s">
        <v>24</v>
      </c>
      <c r="B19" s="6">
        <v>1013</v>
      </c>
      <c r="C19" s="6">
        <f t="shared" si="0"/>
        <v>15.155595451825254</v>
      </c>
      <c r="D19" s="6">
        <v>38.0117305688253</v>
      </c>
      <c r="E19" s="6">
        <v>6.6405595491275724</v>
      </c>
      <c r="F19" s="6">
        <v>15.664495538418629</v>
      </c>
      <c r="G19" s="6">
        <v>8.3008809040680358</v>
      </c>
      <c r="H19" s="6">
        <v>31.382333439560462</v>
      </c>
      <c r="I19" s="6">
        <v>39.683214343628499</v>
      </c>
      <c r="J19" s="6">
        <v>402.09649999999999</v>
      </c>
    </row>
    <row r="20" spans="1:10" x14ac:dyDescent="0.25">
      <c r="A20" s="6" t="s">
        <v>151</v>
      </c>
      <c r="B20" s="6">
        <v>718</v>
      </c>
      <c r="C20" s="6">
        <f t="shared" si="0"/>
        <v>10.742070616397367</v>
      </c>
      <c r="D20" s="6">
        <v>16.181232161032806</v>
      </c>
      <c r="E20" s="6">
        <v>10.58582311880911</v>
      </c>
      <c r="F20" s="6">
        <v>7.6186445906905211</v>
      </c>
      <c r="G20" s="6">
        <v>5.3299987413773637</v>
      </c>
      <c r="H20" s="6">
        <v>60.284301388090213</v>
      </c>
      <c r="I20" s="6">
        <v>65.61430012946758</v>
      </c>
      <c r="J20" s="6">
        <v>463.22721999999999</v>
      </c>
    </row>
    <row r="21" spans="1:10" x14ac:dyDescent="0.25">
      <c r="A21" s="6" t="s">
        <v>27</v>
      </c>
      <c r="B21" s="6">
        <v>706</v>
      </c>
      <c r="C21" s="6">
        <f t="shared" si="0"/>
        <v>10.562537402752843</v>
      </c>
      <c r="D21" s="6">
        <v>25.438396156746197</v>
      </c>
      <c r="E21" s="6">
        <v>49.307099290585519</v>
      </c>
      <c r="F21" s="6">
        <v>8.7819771955725798</v>
      </c>
      <c r="G21" s="6">
        <v>4.1587576919331823</v>
      </c>
      <c r="H21" s="6">
        <v>12.313769665162525</v>
      </c>
      <c r="I21" s="6">
        <v>16.472527357095707</v>
      </c>
      <c r="J21" s="6">
        <v>57.970117999999999</v>
      </c>
    </row>
    <row r="22" spans="1:10" x14ac:dyDescent="0.25">
      <c r="A22" s="6" t="s">
        <v>28</v>
      </c>
      <c r="B22" s="6">
        <v>352</v>
      </c>
      <c r="C22" s="6">
        <f t="shared" si="0"/>
        <v>5.2663076002393776</v>
      </c>
      <c r="D22" s="6">
        <v>51.408333054203602</v>
      </c>
      <c r="E22" s="6">
        <v>19.267179207611022</v>
      </c>
      <c r="F22" s="6">
        <v>13.439707512143181</v>
      </c>
      <c r="G22" s="6">
        <v>3.8226427338936877</v>
      </c>
      <c r="H22" s="6">
        <v>12.062137492148505</v>
      </c>
      <c r="I22" s="6">
        <v>15.884780226042192</v>
      </c>
      <c r="J22" s="6">
        <v>38.294499999999999</v>
      </c>
    </row>
    <row r="23" spans="1:10" x14ac:dyDescent="0.25">
      <c r="A23" s="6" t="s">
        <v>29</v>
      </c>
      <c r="B23" s="6">
        <v>241</v>
      </c>
      <c r="C23" s="6">
        <f t="shared" si="0"/>
        <v>3.6056253740275284</v>
      </c>
      <c r="D23" s="6">
        <v>30.218864414122791</v>
      </c>
      <c r="E23" s="6">
        <v>10.611516036446178</v>
      </c>
      <c r="F23" s="6">
        <v>4.2638819744433407</v>
      </c>
      <c r="G23" s="6">
        <v>17.507112483124292</v>
      </c>
      <c r="H23" s="6">
        <v>37.398625091863394</v>
      </c>
      <c r="I23" s="6">
        <v>54.905737574987683</v>
      </c>
      <c r="J23" s="6">
        <v>394.22741200000002</v>
      </c>
    </row>
    <row r="24" spans="1:10" x14ac:dyDescent="0.25">
      <c r="A24" s="34" t="s">
        <v>31</v>
      </c>
      <c r="B24" s="34">
        <v>136</v>
      </c>
      <c r="C24" s="6">
        <f t="shared" si="0"/>
        <v>2.0347097546379413</v>
      </c>
      <c r="D24" s="34">
        <v>72.183381254564452</v>
      </c>
      <c r="E24" s="34">
        <v>2.4366802563339918</v>
      </c>
      <c r="F24" s="34">
        <v>3.931792037476133</v>
      </c>
      <c r="G24" s="34">
        <v>8.222893909088663</v>
      </c>
      <c r="H24" s="34">
        <v>13.225252542536762</v>
      </c>
      <c r="I24" s="34">
        <v>21.448146451625426</v>
      </c>
      <c r="J24" s="34">
        <v>29.13</v>
      </c>
    </row>
    <row r="25" spans="1:10" x14ac:dyDescent="0.25">
      <c r="A25" s="13" t="s">
        <v>32</v>
      </c>
      <c r="B25" s="13">
        <f>SUM(B7:B24)</f>
        <v>6684</v>
      </c>
      <c r="C25" s="6">
        <f t="shared" si="0"/>
        <v>100</v>
      </c>
      <c r="D25" s="13">
        <v>28.456743766213894</v>
      </c>
      <c r="E25" s="13">
        <v>14.784189283038046</v>
      </c>
      <c r="F25" s="13">
        <v>6.1863211752745233</v>
      </c>
      <c r="G25" s="13">
        <v>9.9234334184078463</v>
      </c>
      <c r="H25" s="13">
        <v>40.339416225452013</v>
      </c>
      <c r="I25" s="13">
        <v>50.262849643859859</v>
      </c>
      <c r="J25" s="13">
        <v>3359.0429709999999</v>
      </c>
    </row>
    <row r="26" spans="1:10" x14ac:dyDescent="0.25">
      <c r="A26" s="27" t="s">
        <v>120</v>
      </c>
      <c r="D26" s="33"/>
    </row>
    <row r="27" spans="1:10" s="18" customFormat="1" x14ac:dyDescent="0.25">
      <c r="A27" s="12" t="s">
        <v>138</v>
      </c>
      <c r="B27"/>
      <c r="C27"/>
      <c r="D27"/>
      <c r="E27"/>
      <c r="F27"/>
      <c r="G27"/>
      <c r="H27"/>
      <c r="I27"/>
      <c r="J27"/>
    </row>
    <row r="30" spans="1:10" x14ac:dyDescent="0.25">
      <c r="C30" s="35"/>
    </row>
  </sheetData>
  <mergeCells count="3">
    <mergeCell ref="A5:A6"/>
    <mergeCell ref="B5:C5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2:H19"/>
  <sheetViews>
    <sheetView workbookViewId="0">
      <selection activeCell="A3" sqref="A3"/>
    </sheetView>
  </sheetViews>
  <sheetFormatPr defaultColWidth="11.42578125" defaultRowHeight="15" x14ac:dyDescent="0.25"/>
  <cols>
    <col min="1" max="1" width="29.140625" customWidth="1"/>
  </cols>
  <sheetData>
    <row r="2" spans="1:8" ht="18" x14ac:dyDescent="0.25">
      <c r="A2" s="21" t="s">
        <v>33</v>
      </c>
    </row>
    <row r="3" spans="1:8" ht="15.75" x14ac:dyDescent="0.25">
      <c r="A3" s="22" t="s">
        <v>153</v>
      </c>
    </row>
    <row r="5" spans="1:8" x14ac:dyDescent="0.25">
      <c r="A5" s="49" t="s">
        <v>114</v>
      </c>
      <c r="B5" s="51" t="s">
        <v>38</v>
      </c>
      <c r="C5" s="51"/>
      <c r="D5" s="51"/>
      <c r="E5" s="51"/>
      <c r="F5" s="51"/>
      <c r="G5" s="51"/>
      <c r="H5" s="10" t="s">
        <v>39</v>
      </c>
    </row>
    <row r="6" spans="1:8" ht="28.5" x14ac:dyDescent="0.25">
      <c r="A6" s="50"/>
      <c r="B6" s="32" t="s">
        <v>0</v>
      </c>
      <c r="C6" s="32" t="s">
        <v>1</v>
      </c>
      <c r="D6" s="32" t="s">
        <v>2</v>
      </c>
      <c r="E6" s="32" t="s">
        <v>3</v>
      </c>
      <c r="F6" s="32" t="s">
        <v>10</v>
      </c>
      <c r="G6" s="32" t="s">
        <v>7</v>
      </c>
      <c r="H6" s="10" t="s">
        <v>11</v>
      </c>
    </row>
    <row r="7" spans="1:8" x14ac:dyDescent="0.25">
      <c r="A7" s="6" t="s">
        <v>40</v>
      </c>
      <c r="B7" s="6">
        <v>207</v>
      </c>
      <c r="C7" s="6">
        <v>259</v>
      </c>
      <c r="D7" s="6">
        <v>73</v>
      </c>
      <c r="E7" s="6">
        <v>53</v>
      </c>
      <c r="F7" s="6">
        <v>42</v>
      </c>
      <c r="G7" s="6">
        <f>SUM(B7:F7)</f>
        <v>634</v>
      </c>
      <c r="H7" s="16">
        <v>14.98422712933754</v>
      </c>
    </row>
    <row r="8" spans="1:8" x14ac:dyDescent="0.25">
      <c r="A8" s="6" t="s">
        <v>41</v>
      </c>
      <c r="B8" s="6">
        <v>0</v>
      </c>
      <c r="C8" s="6">
        <v>1</v>
      </c>
      <c r="D8" s="6">
        <v>0</v>
      </c>
      <c r="E8" s="6">
        <v>2</v>
      </c>
      <c r="F8" s="6">
        <v>11</v>
      </c>
      <c r="G8" s="6">
        <f t="shared" ref="G8:G17" si="0">SUM(B8:F8)</f>
        <v>14</v>
      </c>
      <c r="H8" s="16">
        <v>92.857142857142861</v>
      </c>
    </row>
    <row r="9" spans="1:8" x14ac:dyDescent="0.25">
      <c r="A9" s="6" t="s">
        <v>42</v>
      </c>
      <c r="B9" s="6">
        <v>30</v>
      </c>
      <c r="C9" s="6">
        <v>76</v>
      </c>
      <c r="D9" s="6">
        <v>67</v>
      </c>
      <c r="E9" s="6">
        <v>131</v>
      </c>
      <c r="F9" s="6">
        <v>250</v>
      </c>
      <c r="G9" s="6">
        <f t="shared" si="0"/>
        <v>554</v>
      </c>
      <c r="H9" s="16">
        <v>68.772563176895304</v>
      </c>
    </row>
    <row r="10" spans="1:8" x14ac:dyDescent="0.25">
      <c r="A10" s="6" t="s">
        <v>43</v>
      </c>
      <c r="B10" s="6">
        <v>13</v>
      </c>
      <c r="C10" s="6">
        <v>35</v>
      </c>
      <c r="D10" s="6">
        <v>15</v>
      </c>
      <c r="E10" s="6">
        <v>32</v>
      </c>
      <c r="F10" s="6">
        <v>44</v>
      </c>
      <c r="G10" s="6">
        <f t="shared" si="0"/>
        <v>139</v>
      </c>
      <c r="H10" s="16">
        <v>54.676258992805757</v>
      </c>
    </row>
    <row r="11" spans="1:8" x14ac:dyDescent="0.25">
      <c r="A11" s="6" t="s">
        <v>44</v>
      </c>
      <c r="B11" s="6">
        <v>24</v>
      </c>
      <c r="C11" s="6">
        <v>25</v>
      </c>
      <c r="D11" s="6">
        <v>28</v>
      </c>
      <c r="E11" s="6">
        <v>45</v>
      </c>
      <c r="F11" s="6">
        <v>132</v>
      </c>
      <c r="G11" s="6">
        <f t="shared" si="0"/>
        <v>254</v>
      </c>
      <c r="H11" s="16">
        <v>69.685039370078741</v>
      </c>
    </row>
    <row r="12" spans="1:8" x14ac:dyDescent="0.25">
      <c r="A12" s="6" t="s">
        <v>119</v>
      </c>
      <c r="B12" s="6">
        <v>19</v>
      </c>
      <c r="C12" s="6">
        <v>31</v>
      </c>
      <c r="D12" s="6">
        <v>52</v>
      </c>
      <c r="E12" s="6">
        <v>32</v>
      </c>
      <c r="F12" s="6">
        <v>51</v>
      </c>
      <c r="G12" s="6">
        <f t="shared" si="0"/>
        <v>185</v>
      </c>
      <c r="H12" s="16">
        <v>44.86486486486487</v>
      </c>
    </row>
    <row r="13" spans="1:8" x14ac:dyDescent="0.25">
      <c r="A13" s="6" t="s">
        <v>46</v>
      </c>
      <c r="B13" s="6">
        <v>9</v>
      </c>
      <c r="C13" s="6">
        <v>3</v>
      </c>
      <c r="D13" s="6">
        <v>6</v>
      </c>
      <c r="E13" s="6">
        <v>74</v>
      </c>
      <c r="F13" s="6">
        <v>397</v>
      </c>
      <c r="G13" s="6">
        <f t="shared" si="0"/>
        <v>489</v>
      </c>
      <c r="H13" s="16">
        <v>96.319018404907979</v>
      </c>
    </row>
    <row r="14" spans="1:8" x14ac:dyDescent="0.25">
      <c r="A14" s="6" t="s">
        <v>47</v>
      </c>
      <c r="B14" s="6">
        <v>191</v>
      </c>
      <c r="C14" s="6">
        <v>94</v>
      </c>
      <c r="D14" s="6">
        <v>138</v>
      </c>
      <c r="E14" s="6">
        <v>181</v>
      </c>
      <c r="F14" s="6">
        <v>616</v>
      </c>
      <c r="G14" s="6">
        <f t="shared" si="0"/>
        <v>1220</v>
      </c>
      <c r="H14" s="16">
        <v>65.327868852459019</v>
      </c>
    </row>
    <row r="15" spans="1:8" x14ac:dyDescent="0.25">
      <c r="A15" s="6" t="s">
        <v>48</v>
      </c>
      <c r="B15" s="6">
        <v>67</v>
      </c>
      <c r="C15" s="6">
        <v>32</v>
      </c>
      <c r="D15" s="6">
        <v>81</v>
      </c>
      <c r="E15" s="6">
        <v>60</v>
      </c>
      <c r="F15" s="6">
        <v>107</v>
      </c>
      <c r="G15" s="6">
        <f t="shared" si="0"/>
        <v>347</v>
      </c>
      <c r="H15" s="16">
        <v>48.126801152737755</v>
      </c>
    </row>
    <row r="16" spans="1:8" x14ac:dyDescent="0.25">
      <c r="A16" s="34" t="s">
        <v>96</v>
      </c>
      <c r="B16" s="34">
        <v>534</v>
      </c>
      <c r="C16" s="34">
        <v>640</v>
      </c>
      <c r="D16" s="34">
        <v>28</v>
      </c>
      <c r="E16" s="34">
        <v>10</v>
      </c>
      <c r="F16" s="34">
        <v>17</v>
      </c>
      <c r="G16" s="6">
        <f t="shared" si="0"/>
        <v>1229</v>
      </c>
      <c r="H16" s="40">
        <v>2.1969080553295361</v>
      </c>
    </row>
    <row r="17" spans="1:8" x14ac:dyDescent="0.25">
      <c r="A17" s="13" t="s">
        <v>32</v>
      </c>
      <c r="B17" s="13">
        <v>1094</v>
      </c>
      <c r="C17" s="13">
        <v>1196</v>
      </c>
      <c r="D17" s="13">
        <v>488</v>
      </c>
      <c r="E17" s="13">
        <v>620</v>
      </c>
      <c r="F17" s="13">
        <v>1667</v>
      </c>
      <c r="G17" s="6">
        <f t="shared" si="0"/>
        <v>5065</v>
      </c>
      <c r="H17" s="20">
        <v>45.153010858835138</v>
      </c>
    </row>
    <row r="18" spans="1:8" x14ac:dyDescent="0.25">
      <c r="G18" s="33"/>
    </row>
    <row r="19" spans="1:8" x14ac:dyDescent="0.25">
      <c r="A19" s="12" t="s">
        <v>138</v>
      </c>
    </row>
  </sheetData>
  <mergeCells count="2">
    <mergeCell ref="A5:A6"/>
    <mergeCell ref="B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2:H20"/>
  <sheetViews>
    <sheetView workbookViewId="0"/>
  </sheetViews>
  <sheetFormatPr defaultColWidth="11.42578125" defaultRowHeight="15" x14ac:dyDescent="0.25"/>
  <cols>
    <col min="1" max="1" width="34.28515625" customWidth="1"/>
  </cols>
  <sheetData>
    <row r="2" spans="1:8" ht="18" x14ac:dyDescent="0.25">
      <c r="A2" s="21" t="s">
        <v>37</v>
      </c>
    </row>
    <row r="3" spans="1:8" ht="15.75" x14ac:dyDescent="0.25">
      <c r="A3" s="22" t="s">
        <v>154</v>
      </c>
    </row>
    <row r="5" spans="1:8" x14ac:dyDescent="0.25">
      <c r="A5" s="49" t="s">
        <v>114</v>
      </c>
      <c r="B5" s="51" t="s">
        <v>38</v>
      </c>
      <c r="C5" s="51"/>
      <c r="D5" s="51"/>
      <c r="E5" s="51"/>
      <c r="F5" s="51"/>
      <c r="G5" s="51"/>
      <c r="H5" s="7" t="s">
        <v>39</v>
      </c>
    </row>
    <row r="6" spans="1:8" ht="28.5" x14ac:dyDescent="0.25">
      <c r="A6" s="50"/>
      <c r="B6" s="7" t="s">
        <v>0</v>
      </c>
      <c r="C6" s="7" t="s">
        <v>1</v>
      </c>
      <c r="D6" s="7" t="s">
        <v>94</v>
      </c>
      <c r="E6" s="7" t="s">
        <v>95</v>
      </c>
      <c r="F6" s="7" t="s">
        <v>10</v>
      </c>
      <c r="G6" s="7" t="s">
        <v>7</v>
      </c>
      <c r="H6" s="7" t="s">
        <v>11</v>
      </c>
    </row>
    <row r="7" spans="1:8" x14ac:dyDescent="0.25">
      <c r="A7" s="6" t="s">
        <v>40</v>
      </c>
      <c r="B7" s="6">
        <v>817.64118499999995</v>
      </c>
      <c r="C7" s="6">
        <v>234.02355</v>
      </c>
      <c r="D7" s="6">
        <v>168.221</v>
      </c>
      <c r="E7" s="6">
        <v>138.24199999999999</v>
      </c>
      <c r="F7" s="6">
        <v>535.13199999999995</v>
      </c>
      <c r="G7" s="6">
        <f>SUM(B7:F7)</f>
        <v>1893.2597349999996</v>
      </c>
      <c r="H7" s="6">
        <v>35.566910738742351</v>
      </c>
    </row>
    <row r="8" spans="1:8" x14ac:dyDescent="0.25">
      <c r="A8" s="6" t="s">
        <v>41</v>
      </c>
      <c r="B8" s="6">
        <v>0</v>
      </c>
      <c r="C8" s="6">
        <v>0.22500000000000001</v>
      </c>
      <c r="D8" s="6">
        <v>0</v>
      </c>
      <c r="E8" s="6">
        <v>3.15</v>
      </c>
      <c r="F8" s="6">
        <v>12.05</v>
      </c>
      <c r="G8" s="6">
        <f t="shared" ref="G8:G17" si="0">SUM(B8:F8)</f>
        <v>15.425000000000001</v>
      </c>
      <c r="H8" s="6">
        <v>98.541329011345226</v>
      </c>
    </row>
    <row r="9" spans="1:8" x14ac:dyDescent="0.25">
      <c r="A9" s="6" t="s">
        <v>42</v>
      </c>
      <c r="B9" s="6">
        <v>45.524500000000003</v>
      </c>
      <c r="C9" s="6">
        <v>74.784999999999997</v>
      </c>
      <c r="D9" s="6">
        <v>25.667000000000002</v>
      </c>
      <c r="E9" s="6">
        <v>214.86697000000001</v>
      </c>
      <c r="F9" s="6">
        <v>519.30751099999998</v>
      </c>
      <c r="G9" s="6">
        <f t="shared" si="0"/>
        <v>880.150981</v>
      </c>
      <c r="H9" s="6">
        <v>83.414606908220904</v>
      </c>
    </row>
    <row r="10" spans="1:8" x14ac:dyDescent="0.25">
      <c r="A10" s="6" t="s">
        <v>43</v>
      </c>
      <c r="B10" s="6">
        <v>109.191</v>
      </c>
      <c r="C10" s="6">
        <v>37.894500000000001</v>
      </c>
      <c r="D10" s="6">
        <v>24.254999999999999</v>
      </c>
      <c r="E10" s="6">
        <v>26.849062</v>
      </c>
      <c r="F10" s="6">
        <v>44.405000000000001</v>
      </c>
      <c r="G10" s="6">
        <f t="shared" si="0"/>
        <v>242.594562</v>
      </c>
      <c r="H10" s="6">
        <v>29.371664975738408</v>
      </c>
    </row>
    <row r="11" spans="1:8" x14ac:dyDescent="0.25">
      <c r="A11" s="6" t="s">
        <v>44</v>
      </c>
      <c r="B11" s="6">
        <v>150.48500000000001</v>
      </c>
      <c r="C11" s="6">
        <v>14.1015</v>
      </c>
      <c r="D11" s="6">
        <v>37.894055999999999</v>
      </c>
      <c r="E11" s="6">
        <v>103.8995</v>
      </c>
      <c r="F11" s="6">
        <v>158.47470000000001</v>
      </c>
      <c r="G11" s="6">
        <f t="shared" si="0"/>
        <v>464.85475600000007</v>
      </c>
      <c r="H11" s="6">
        <v>56.442189009248303</v>
      </c>
    </row>
    <row r="12" spans="1:8" x14ac:dyDescent="0.25">
      <c r="A12" s="6" t="s">
        <v>45</v>
      </c>
      <c r="B12" s="6">
        <v>27.554924</v>
      </c>
      <c r="C12" s="6">
        <v>14.734206</v>
      </c>
      <c r="D12" s="6">
        <v>33.037478</v>
      </c>
      <c r="E12" s="6">
        <v>13.3727</v>
      </c>
      <c r="F12" s="6">
        <v>80.043000000000006</v>
      </c>
      <c r="G12" s="6">
        <f t="shared" si="0"/>
        <v>168.74230799999998</v>
      </c>
      <c r="H12" s="6">
        <v>55.359975282547403</v>
      </c>
    </row>
    <row r="13" spans="1:8" x14ac:dyDescent="0.25">
      <c r="A13" s="6" t="s">
        <v>46</v>
      </c>
      <c r="B13" s="6">
        <v>9.5265000000000004</v>
      </c>
      <c r="C13" s="6">
        <v>0.47</v>
      </c>
      <c r="D13" s="6">
        <v>0.4995</v>
      </c>
      <c r="E13" s="6">
        <v>27.8902</v>
      </c>
      <c r="F13" s="6">
        <v>404.19410299999998</v>
      </c>
      <c r="G13" s="6">
        <f t="shared" si="0"/>
        <v>442.58030299999996</v>
      </c>
      <c r="H13" s="6">
        <v>97.628452977040865</v>
      </c>
    </row>
    <row r="14" spans="1:8" x14ac:dyDescent="0.25">
      <c r="A14" s="6" t="s">
        <v>47</v>
      </c>
      <c r="B14" s="6">
        <v>227.07648799</v>
      </c>
      <c r="C14" s="6">
        <v>60.745158000000004</v>
      </c>
      <c r="D14" s="6">
        <v>67.303600000000003</v>
      </c>
      <c r="E14" s="6">
        <v>87.808528999999993</v>
      </c>
      <c r="F14" s="6">
        <v>773.25869599999999</v>
      </c>
      <c r="G14" s="6">
        <f t="shared" si="0"/>
        <v>1216.1924709899999</v>
      </c>
      <c r="H14" s="6">
        <v>70.800243015735632</v>
      </c>
    </row>
    <row r="15" spans="1:8" x14ac:dyDescent="0.25">
      <c r="A15" s="6" t="s">
        <v>48</v>
      </c>
      <c r="B15" s="6">
        <v>17.062272</v>
      </c>
      <c r="C15" s="6">
        <v>12.459529</v>
      </c>
      <c r="D15" s="6">
        <v>33.096742999999996</v>
      </c>
      <c r="E15" s="6">
        <v>33.1995</v>
      </c>
      <c r="F15" s="6">
        <v>162.053</v>
      </c>
      <c r="G15" s="6">
        <f t="shared" si="0"/>
        <v>257.87104399999998</v>
      </c>
      <c r="H15" s="6">
        <v>75.71710920749986</v>
      </c>
    </row>
    <row r="16" spans="1:8" x14ac:dyDescent="0.25">
      <c r="A16" s="6" t="s">
        <v>96</v>
      </c>
      <c r="B16" s="6">
        <v>498.319142</v>
      </c>
      <c r="C16" s="6">
        <v>538.68208200000004</v>
      </c>
      <c r="D16" s="6">
        <v>23.754602999999999</v>
      </c>
      <c r="E16" s="6">
        <v>14.723000000000001</v>
      </c>
      <c r="F16" s="6">
        <v>10.416499999999999</v>
      </c>
      <c r="G16" s="6">
        <f t="shared" si="0"/>
        <v>1085.8953270000002</v>
      </c>
      <c r="H16" s="6">
        <v>2.3150942245467454</v>
      </c>
    </row>
    <row r="17" spans="1:8" x14ac:dyDescent="0.25">
      <c r="A17" s="13" t="s">
        <v>32</v>
      </c>
      <c r="B17" s="13">
        <v>1902.38101099</v>
      </c>
      <c r="C17" s="13">
        <v>988.12052500000004</v>
      </c>
      <c r="D17" s="13">
        <v>413.72897999999998</v>
      </c>
      <c r="E17" s="13">
        <v>664.00146099999995</v>
      </c>
      <c r="F17" s="13">
        <v>2699.3345100000001</v>
      </c>
      <c r="G17" s="6">
        <f t="shared" si="0"/>
        <v>6667.5664869899992</v>
      </c>
      <c r="H17" s="13">
        <v>50.443231088323827</v>
      </c>
    </row>
    <row r="19" spans="1:8" x14ac:dyDescent="0.25">
      <c r="A19" s="27" t="s">
        <v>120</v>
      </c>
    </row>
    <row r="20" spans="1:8" x14ac:dyDescent="0.25">
      <c r="A20" s="12" t="s">
        <v>138</v>
      </c>
    </row>
  </sheetData>
  <mergeCells count="2">
    <mergeCell ref="B5:G5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2:T28"/>
  <sheetViews>
    <sheetView workbookViewId="0">
      <selection activeCell="C28" sqref="C28"/>
    </sheetView>
  </sheetViews>
  <sheetFormatPr defaultColWidth="11.42578125" defaultRowHeight="15" x14ac:dyDescent="0.25"/>
  <cols>
    <col min="1" max="1" width="17.5703125" customWidth="1"/>
    <col min="20" max="20" width="11.42578125" style="9"/>
  </cols>
  <sheetData>
    <row r="2" spans="1:19" ht="18" x14ac:dyDescent="0.25">
      <c r="A2" s="21" t="s">
        <v>49</v>
      </c>
    </row>
    <row r="3" spans="1:19" ht="15.75" x14ac:dyDescent="0.25">
      <c r="A3" s="22" t="s">
        <v>155</v>
      </c>
    </row>
    <row r="5" spans="1:19" ht="85.5" x14ac:dyDescent="0.25">
      <c r="A5" s="19" t="s">
        <v>112</v>
      </c>
      <c r="B5" s="7" t="s">
        <v>121</v>
      </c>
      <c r="C5" s="7" t="s">
        <v>137</v>
      </c>
      <c r="D5" s="7" t="s">
        <v>122</v>
      </c>
      <c r="E5" s="7" t="s">
        <v>136</v>
      </c>
      <c r="F5" s="7" t="s">
        <v>123</v>
      </c>
      <c r="G5" s="7" t="s">
        <v>135</v>
      </c>
      <c r="H5" s="7" t="s">
        <v>124</v>
      </c>
      <c r="I5" s="7" t="s">
        <v>134</v>
      </c>
      <c r="J5" s="7" t="s">
        <v>133</v>
      </c>
      <c r="K5" s="7" t="s">
        <v>132</v>
      </c>
      <c r="L5" s="7" t="s">
        <v>125</v>
      </c>
      <c r="M5" s="7" t="s">
        <v>131</v>
      </c>
      <c r="N5" s="7" t="s">
        <v>130</v>
      </c>
      <c r="O5" s="7" t="s">
        <v>129</v>
      </c>
      <c r="P5" s="7" t="s">
        <v>126</v>
      </c>
      <c r="Q5" s="7" t="s">
        <v>128</v>
      </c>
      <c r="R5" s="7" t="s">
        <v>127</v>
      </c>
      <c r="S5" s="10" t="s">
        <v>32</v>
      </c>
    </row>
    <row r="6" spans="1:19" x14ac:dyDescent="0.25">
      <c r="A6" s="6" t="s">
        <v>12</v>
      </c>
      <c r="B6" s="6">
        <v>27.431000000000001</v>
      </c>
      <c r="C6" s="6">
        <v>0</v>
      </c>
      <c r="D6" s="6">
        <v>17.095794000000001</v>
      </c>
      <c r="E6" s="6">
        <v>0.4</v>
      </c>
      <c r="F6" s="6">
        <v>0.28100000000000003</v>
      </c>
      <c r="G6" s="6">
        <v>3.6964999999999999</v>
      </c>
      <c r="H6" s="6">
        <v>0.41</v>
      </c>
      <c r="I6" s="6">
        <v>2.0615000000000001</v>
      </c>
      <c r="J6" s="6">
        <v>15.15</v>
      </c>
      <c r="K6" s="6">
        <v>1.0149999999999999</v>
      </c>
      <c r="L6" s="6">
        <v>39.402000000000001</v>
      </c>
      <c r="M6" s="6">
        <v>1.7</v>
      </c>
      <c r="N6" s="6">
        <v>0.15</v>
      </c>
      <c r="O6" s="6">
        <v>7.4999999999999997E-2</v>
      </c>
      <c r="P6" s="6">
        <v>8.6</v>
      </c>
      <c r="Q6" s="6">
        <v>0.79</v>
      </c>
      <c r="R6" s="6">
        <v>0</v>
      </c>
      <c r="S6" s="16">
        <v>118.25779400000002</v>
      </c>
    </row>
    <row r="7" spans="1:19" x14ac:dyDescent="0.25">
      <c r="A7" s="6" t="s">
        <v>13</v>
      </c>
      <c r="B7" s="6">
        <v>9.9950500000000009</v>
      </c>
      <c r="C7" s="6">
        <v>1.8</v>
      </c>
      <c r="D7" s="6">
        <v>36.274000000000001</v>
      </c>
      <c r="E7" s="6">
        <v>0.45</v>
      </c>
      <c r="F7" s="6">
        <v>4.0110000000000001</v>
      </c>
      <c r="G7" s="6">
        <v>7.7015000000000002</v>
      </c>
      <c r="H7" s="6">
        <v>3.64</v>
      </c>
      <c r="I7" s="6">
        <v>0.7</v>
      </c>
      <c r="J7" s="6">
        <v>46.225499999999997</v>
      </c>
      <c r="K7" s="6">
        <v>11.815</v>
      </c>
      <c r="L7" s="6">
        <v>39.740499999999997</v>
      </c>
      <c r="M7" s="6">
        <v>0.1</v>
      </c>
      <c r="N7" s="6">
        <v>0.11</v>
      </c>
      <c r="O7" s="6">
        <v>1.86</v>
      </c>
      <c r="P7" s="6">
        <v>1.0914999999999999</v>
      </c>
      <c r="Q7" s="6">
        <v>0</v>
      </c>
      <c r="R7" s="6">
        <v>0.40500000000000003</v>
      </c>
      <c r="S7" s="16">
        <v>165.91905000000003</v>
      </c>
    </row>
    <row r="8" spans="1:19" x14ac:dyDescent="0.25">
      <c r="A8" s="6" t="s">
        <v>14</v>
      </c>
      <c r="B8" s="6">
        <v>4.2</v>
      </c>
      <c r="C8" s="6">
        <v>0</v>
      </c>
      <c r="D8" s="6">
        <v>3.0089999999999999</v>
      </c>
      <c r="E8" s="6">
        <v>1.548</v>
      </c>
      <c r="F8" s="6">
        <v>0.4</v>
      </c>
      <c r="G8" s="6">
        <v>9.1102000000000007</v>
      </c>
      <c r="H8" s="6">
        <v>0</v>
      </c>
      <c r="I8" s="6">
        <v>0.9</v>
      </c>
      <c r="J8" s="6">
        <v>139.76001299999999</v>
      </c>
      <c r="K8" s="6">
        <v>35.997999999999998</v>
      </c>
      <c r="L8" s="6">
        <v>97.972814</v>
      </c>
      <c r="M8" s="6">
        <v>9.4700000000000006</v>
      </c>
      <c r="N8" s="6">
        <v>18</v>
      </c>
      <c r="O8" s="6">
        <v>5.95</v>
      </c>
      <c r="P8" s="6">
        <v>31.900214999999999</v>
      </c>
      <c r="Q8" s="6">
        <v>0</v>
      </c>
      <c r="R8" s="6">
        <v>7.3209999999999997</v>
      </c>
      <c r="S8" s="16">
        <v>365.539242</v>
      </c>
    </row>
    <row r="9" spans="1:19" x14ac:dyDescent="0.25">
      <c r="A9" s="6" t="s">
        <v>15</v>
      </c>
      <c r="B9" s="6">
        <v>37.227201999999998</v>
      </c>
      <c r="C9" s="6">
        <v>0</v>
      </c>
      <c r="D9" s="6">
        <v>24.145</v>
      </c>
      <c r="E9" s="6">
        <v>1.65</v>
      </c>
      <c r="F9" s="6">
        <v>7.7945000000000002</v>
      </c>
      <c r="G9" s="6">
        <v>1.2250000000000001</v>
      </c>
      <c r="H9" s="6">
        <v>0</v>
      </c>
      <c r="I9" s="6">
        <v>0.5</v>
      </c>
      <c r="J9" s="6">
        <v>13.756500000000001</v>
      </c>
      <c r="K9" s="6">
        <v>6.6574</v>
      </c>
      <c r="L9" s="6">
        <v>20.601099999999999</v>
      </c>
      <c r="M9" s="6">
        <v>1.04</v>
      </c>
      <c r="N9" s="6">
        <v>0</v>
      </c>
      <c r="O9" s="6">
        <v>0.59599999999999997</v>
      </c>
      <c r="P9" s="6">
        <v>0.69699999999999995</v>
      </c>
      <c r="Q9" s="6">
        <v>2.355</v>
      </c>
      <c r="R9" s="6">
        <v>0.93500000000000005</v>
      </c>
      <c r="S9" s="16">
        <v>119.17970200000002</v>
      </c>
    </row>
    <row r="10" spans="1:19" x14ac:dyDescent="0.25">
      <c r="A10" s="6" t="s">
        <v>16</v>
      </c>
      <c r="B10" s="6">
        <v>20.0185</v>
      </c>
      <c r="C10" s="6">
        <v>0</v>
      </c>
      <c r="D10" s="6">
        <v>40.812469999999998</v>
      </c>
      <c r="E10" s="6">
        <v>3.1</v>
      </c>
      <c r="F10" s="6">
        <v>4.1749999999999998</v>
      </c>
      <c r="G10" s="6">
        <v>0.5</v>
      </c>
      <c r="H10" s="6">
        <v>0.32500000000000001</v>
      </c>
      <c r="I10" s="6">
        <v>7.3634060000000003</v>
      </c>
      <c r="J10" s="6">
        <v>11.141500000000001</v>
      </c>
      <c r="K10" s="6">
        <v>13.824999999999999</v>
      </c>
      <c r="L10" s="6">
        <v>13.6595</v>
      </c>
      <c r="M10" s="6">
        <v>11.128625</v>
      </c>
      <c r="N10" s="6">
        <v>3</v>
      </c>
      <c r="O10" s="6">
        <v>8.0050000000000008</v>
      </c>
      <c r="P10" s="6">
        <v>0.86334299999999997</v>
      </c>
      <c r="Q10" s="6">
        <v>0.73799999999999999</v>
      </c>
      <c r="R10" s="6">
        <v>0.17499999999999999</v>
      </c>
      <c r="S10" s="16">
        <v>138.830344</v>
      </c>
    </row>
    <row r="11" spans="1:19" x14ac:dyDescent="0.25">
      <c r="A11" s="6" t="s">
        <v>17</v>
      </c>
      <c r="B11" s="6">
        <v>12.333</v>
      </c>
      <c r="C11" s="6">
        <v>0</v>
      </c>
      <c r="D11" s="6">
        <v>39.424999999999997</v>
      </c>
      <c r="E11" s="6">
        <v>0.5</v>
      </c>
      <c r="F11" s="6">
        <v>5.01</v>
      </c>
      <c r="G11" s="6">
        <v>2.4249999999999998</v>
      </c>
      <c r="H11" s="6">
        <v>0</v>
      </c>
      <c r="I11" s="6">
        <v>0.42</v>
      </c>
      <c r="J11" s="6">
        <v>6.49</v>
      </c>
      <c r="K11" s="6">
        <v>0.57689999999999997</v>
      </c>
      <c r="L11" s="6">
        <v>13.942500000000001</v>
      </c>
      <c r="M11" s="6">
        <v>0.8</v>
      </c>
      <c r="N11" s="6">
        <v>0.65</v>
      </c>
      <c r="O11" s="6">
        <v>1.345</v>
      </c>
      <c r="P11" s="6">
        <v>0.37</v>
      </c>
      <c r="Q11" s="6">
        <v>0.81940000000000002</v>
      </c>
      <c r="R11" s="6">
        <v>2.4500000000000002</v>
      </c>
      <c r="S11" s="16">
        <v>87.556799999999996</v>
      </c>
    </row>
    <row r="12" spans="1:19" x14ac:dyDescent="0.25">
      <c r="A12" s="6" t="s">
        <v>18</v>
      </c>
      <c r="B12" s="6">
        <v>23.8415</v>
      </c>
      <c r="C12" s="6">
        <v>0</v>
      </c>
      <c r="D12" s="6">
        <v>44.755000000000003</v>
      </c>
      <c r="E12" s="6">
        <v>0.8</v>
      </c>
      <c r="F12" s="6">
        <v>0</v>
      </c>
      <c r="G12" s="6">
        <v>4.8</v>
      </c>
      <c r="H12" s="6">
        <v>0</v>
      </c>
      <c r="I12" s="6">
        <v>0</v>
      </c>
      <c r="J12" s="6">
        <v>12.791499999999999</v>
      </c>
      <c r="K12" s="6">
        <v>0.69</v>
      </c>
      <c r="L12" s="6">
        <v>25.58</v>
      </c>
      <c r="M12" s="6">
        <v>4.1959999999999997</v>
      </c>
      <c r="N12" s="6">
        <v>0.15</v>
      </c>
      <c r="O12" s="6">
        <v>2.0499999999999998</v>
      </c>
      <c r="P12" s="6">
        <v>0.55000000000000004</v>
      </c>
      <c r="Q12" s="6">
        <v>0.68</v>
      </c>
      <c r="R12" s="6">
        <v>0.5</v>
      </c>
      <c r="S12" s="16">
        <v>121.384</v>
      </c>
    </row>
    <row r="13" spans="1:19" x14ac:dyDescent="0.25">
      <c r="A13" s="6" t="s">
        <v>19</v>
      </c>
      <c r="B13" s="6">
        <v>18.351700000000001</v>
      </c>
      <c r="C13" s="6">
        <v>0.5</v>
      </c>
      <c r="D13" s="6">
        <v>34.781500000000001</v>
      </c>
      <c r="E13" s="6">
        <v>0.75</v>
      </c>
      <c r="F13" s="6">
        <v>8.25</v>
      </c>
      <c r="G13" s="6">
        <v>3.7450000000000001</v>
      </c>
      <c r="H13" s="6">
        <v>0.33</v>
      </c>
      <c r="I13" s="6">
        <v>17.916499999999999</v>
      </c>
      <c r="J13" s="6">
        <v>10.1815</v>
      </c>
      <c r="K13" s="6">
        <v>1.5297499999999999</v>
      </c>
      <c r="L13" s="6">
        <v>12.725</v>
      </c>
      <c r="M13" s="6">
        <v>1.6240000000000001</v>
      </c>
      <c r="N13" s="6">
        <v>1.1719999999999999</v>
      </c>
      <c r="O13" s="6">
        <v>1</v>
      </c>
      <c r="P13" s="6">
        <v>2.36</v>
      </c>
      <c r="Q13" s="6">
        <v>1.7035</v>
      </c>
      <c r="R13" s="6">
        <v>3.456</v>
      </c>
      <c r="S13" s="16">
        <v>120.37644999999999</v>
      </c>
    </row>
    <row r="14" spans="1:19" x14ac:dyDescent="0.25">
      <c r="A14" s="6" t="s">
        <v>20</v>
      </c>
      <c r="B14" s="6">
        <v>94.5685</v>
      </c>
      <c r="C14" s="6">
        <v>0</v>
      </c>
      <c r="D14" s="6">
        <v>78.253</v>
      </c>
      <c r="E14" s="6">
        <v>0.45999999999999996</v>
      </c>
      <c r="F14" s="6">
        <v>9.0715000000000003</v>
      </c>
      <c r="G14" s="6">
        <v>9.0015000000000001</v>
      </c>
      <c r="H14" s="6">
        <v>0.7</v>
      </c>
      <c r="I14" s="6">
        <v>10.9315</v>
      </c>
      <c r="J14" s="6">
        <v>20.722999999999999</v>
      </c>
      <c r="K14" s="6">
        <v>6.9399999999999995</v>
      </c>
      <c r="L14" s="6">
        <v>51.475043999999997</v>
      </c>
      <c r="M14" s="6">
        <v>4.99</v>
      </c>
      <c r="N14" s="6">
        <v>0</v>
      </c>
      <c r="O14" s="6">
        <v>2.3199999999999998</v>
      </c>
      <c r="P14" s="6">
        <v>0.65</v>
      </c>
      <c r="Q14" s="6">
        <v>0.97649999999999992</v>
      </c>
      <c r="R14" s="6">
        <v>9.4466380000000001</v>
      </c>
      <c r="S14" s="16">
        <v>300.507182</v>
      </c>
    </row>
    <row r="15" spans="1:19" x14ac:dyDescent="0.25">
      <c r="A15" s="6" t="s">
        <v>21</v>
      </c>
      <c r="B15" s="6">
        <v>51.655000000000001</v>
      </c>
      <c r="C15" s="6">
        <v>6.05</v>
      </c>
      <c r="D15" s="6">
        <v>139.5565</v>
      </c>
      <c r="E15" s="6">
        <v>2.5</v>
      </c>
      <c r="F15" s="6">
        <v>2</v>
      </c>
      <c r="G15" s="6">
        <v>16.858000000000001</v>
      </c>
      <c r="H15" s="6">
        <v>12.420999999999999</v>
      </c>
      <c r="I15" s="6">
        <v>0.6</v>
      </c>
      <c r="J15" s="6">
        <v>51.201239999999999</v>
      </c>
      <c r="K15" s="6">
        <v>6.5</v>
      </c>
      <c r="L15" s="6">
        <v>100.4385</v>
      </c>
      <c r="M15" s="6">
        <v>9.4220000000000006</v>
      </c>
      <c r="N15" s="6">
        <v>0.32750000000000001</v>
      </c>
      <c r="O15" s="6">
        <v>2.2400000000000002</v>
      </c>
      <c r="P15" s="6">
        <v>1.0900000000000001</v>
      </c>
      <c r="Q15" s="6">
        <v>0</v>
      </c>
      <c r="R15" s="6">
        <v>0.5</v>
      </c>
      <c r="S15" s="16">
        <v>403.35974000000004</v>
      </c>
    </row>
    <row r="16" spans="1:19" x14ac:dyDescent="0.25">
      <c r="A16" s="6" t="s">
        <v>22</v>
      </c>
      <c r="B16" s="6">
        <v>176.59299999999999</v>
      </c>
      <c r="C16" s="6">
        <v>0.1</v>
      </c>
      <c r="D16" s="6">
        <v>40.972217000000001</v>
      </c>
      <c r="E16" s="6">
        <v>0.7</v>
      </c>
      <c r="F16" s="6">
        <v>10.8</v>
      </c>
      <c r="G16" s="6">
        <v>6.2530000000000001</v>
      </c>
      <c r="H16" s="6">
        <v>151.15</v>
      </c>
      <c r="I16" s="6">
        <v>2.4500000000000002</v>
      </c>
      <c r="J16" s="6">
        <v>46.789850000000001</v>
      </c>
      <c r="K16" s="6">
        <v>22.711879</v>
      </c>
      <c r="L16" s="6">
        <v>116.37350000000001</v>
      </c>
      <c r="M16" s="6">
        <v>20.389700000000001</v>
      </c>
      <c r="N16" s="6">
        <v>8</v>
      </c>
      <c r="O16" s="6">
        <v>0.6</v>
      </c>
      <c r="P16" s="6">
        <v>9.2315000000000005</v>
      </c>
      <c r="Q16" s="6">
        <v>2.1315</v>
      </c>
      <c r="R16" s="6">
        <v>20.348500000000001</v>
      </c>
      <c r="S16" s="16">
        <v>635.59464600000001</v>
      </c>
    </row>
    <row r="17" spans="1:20" x14ac:dyDescent="0.25">
      <c r="A17" s="6" t="s">
        <v>23</v>
      </c>
      <c r="B17" s="6">
        <v>179.62350000000001</v>
      </c>
      <c r="C17" s="6">
        <v>1.5</v>
      </c>
      <c r="D17" s="6">
        <v>91.141999999999996</v>
      </c>
      <c r="E17" s="6">
        <v>0.57499999999999996</v>
      </c>
      <c r="F17" s="6">
        <v>0.19500000000000001</v>
      </c>
      <c r="G17" s="6">
        <v>10.47</v>
      </c>
      <c r="H17" s="6">
        <v>8.6499999999999994E-2</v>
      </c>
      <c r="I17" s="6">
        <v>0.76300000000000001</v>
      </c>
      <c r="J17" s="6">
        <v>10.236700000000001</v>
      </c>
      <c r="K17" s="6">
        <v>15.21464733</v>
      </c>
      <c r="L17" s="6">
        <v>14.561500000000001</v>
      </c>
      <c r="M17" s="6">
        <v>4.335</v>
      </c>
      <c r="N17" s="6">
        <v>2.4500000000000002</v>
      </c>
      <c r="O17" s="6">
        <v>0</v>
      </c>
      <c r="P17" s="6">
        <v>3.75</v>
      </c>
      <c r="Q17" s="6">
        <v>2.5659999999999998</v>
      </c>
      <c r="R17" s="6">
        <v>2</v>
      </c>
      <c r="S17" s="16">
        <v>339.4688473299999</v>
      </c>
    </row>
    <row r="18" spans="1:20" x14ac:dyDescent="0.25">
      <c r="A18" s="6" t="s">
        <v>24</v>
      </c>
      <c r="B18" s="6">
        <v>505.62150000000003</v>
      </c>
      <c r="C18" s="6">
        <v>1.6</v>
      </c>
      <c r="D18" s="6">
        <v>181.16749999999999</v>
      </c>
      <c r="E18" s="6">
        <v>4.1500000000000004</v>
      </c>
      <c r="F18" s="6">
        <v>7.6449999999999996</v>
      </c>
      <c r="G18" s="6">
        <v>6.1639999999999997</v>
      </c>
      <c r="H18" s="6">
        <v>80.75</v>
      </c>
      <c r="I18" s="6">
        <v>2.1429239999999998</v>
      </c>
      <c r="J18" s="6">
        <v>22.951000000000001</v>
      </c>
      <c r="K18" s="6">
        <v>3.9384999999999999</v>
      </c>
      <c r="L18" s="6">
        <v>74.072000000000003</v>
      </c>
      <c r="M18" s="6">
        <v>4.7115</v>
      </c>
      <c r="N18" s="6">
        <v>9.2650000000000006</v>
      </c>
      <c r="O18" s="6">
        <v>0.40152900000000002</v>
      </c>
      <c r="P18" s="6">
        <v>0.7</v>
      </c>
      <c r="Q18" s="6">
        <v>3.18</v>
      </c>
      <c r="R18" s="6">
        <v>0.85499999999999998</v>
      </c>
      <c r="S18" s="16">
        <v>909.31545299999993</v>
      </c>
    </row>
    <row r="19" spans="1:20" x14ac:dyDescent="0.25">
      <c r="A19" s="6" t="s">
        <v>151</v>
      </c>
      <c r="B19" s="6">
        <v>387.53649999999999</v>
      </c>
      <c r="C19" s="6">
        <v>0</v>
      </c>
      <c r="D19" s="6">
        <v>87.853999999999999</v>
      </c>
      <c r="E19" s="6">
        <v>1.5</v>
      </c>
      <c r="F19" s="6">
        <v>0.75</v>
      </c>
      <c r="G19" s="6">
        <v>2.7734999999999999</v>
      </c>
      <c r="H19" s="6">
        <v>3.625</v>
      </c>
      <c r="I19" s="6">
        <v>42.541499999999999</v>
      </c>
      <c r="J19" s="6">
        <v>15.238</v>
      </c>
      <c r="K19" s="6">
        <v>31.638693329999999</v>
      </c>
      <c r="L19" s="6">
        <v>10.313859000000001</v>
      </c>
      <c r="M19" s="6">
        <v>13.385</v>
      </c>
      <c r="N19" s="6">
        <v>9.6349999999999998</v>
      </c>
      <c r="O19" s="6">
        <v>6.17</v>
      </c>
      <c r="P19" s="6">
        <v>0</v>
      </c>
      <c r="Q19" s="6">
        <v>5.1405000000000003</v>
      </c>
      <c r="R19" s="6">
        <v>2.2506050000000002</v>
      </c>
      <c r="S19" s="16">
        <v>620.35215732999995</v>
      </c>
    </row>
    <row r="20" spans="1:20" x14ac:dyDescent="0.25">
      <c r="A20" s="6" t="s">
        <v>27</v>
      </c>
      <c r="B20" s="6">
        <v>140.04278299999999</v>
      </c>
      <c r="C20" s="6">
        <v>0</v>
      </c>
      <c r="D20" s="6">
        <v>11.577500000000001</v>
      </c>
      <c r="E20" s="6">
        <v>0</v>
      </c>
      <c r="F20" s="6">
        <v>1.18</v>
      </c>
      <c r="G20" s="6">
        <v>0.70499999999999996</v>
      </c>
      <c r="H20" s="6">
        <v>19.009556</v>
      </c>
      <c r="I20" s="6">
        <v>11.748977999999999</v>
      </c>
      <c r="J20" s="6">
        <v>6.7439999999999998</v>
      </c>
      <c r="K20" s="6">
        <v>18.261395329999999</v>
      </c>
      <c r="L20" s="6">
        <v>25.103618000000001</v>
      </c>
      <c r="M20" s="6">
        <v>14.407264</v>
      </c>
      <c r="N20" s="6">
        <v>0.37390400000000001</v>
      </c>
      <c r="O20" s="6">
        <v>0.315</v>
      </c>
      <c r="P20" s="6">
        <v>0.33</v>
      </c>
      <c r="Q20" s="6">
        <v>2.3515000000000001</v>
      </c>
      <c r="R20" s="6">
        <v>2.37</v>
      </c>
      <c r="S20" s="16">
        <v>254.52049833000001</v>
      </c>
    </row>
    <row r="21" spans="1:20" x14ac:dyDescent="0.25">
      <c r="A21" s="6" t="s">
        <v>28</v>
      </c>
      <c r="B21" s="6">
        <v>103.7855</v>
      </c>
      <c r="C21" s="6">
        <v>0</v>
      </c>
      <c r="D21" s="6">
        <v>31.212</v>
      </c>
      <c r="E21" s="6">
        <v>10.45</v>
      </c>
      <c r="F21" s="6">
        <v>0.26500000000000001</v>
      </c>
      <c r="G21" s="6">
        <v>0.58499999999999996</v>
      </c>
      <c r="H21" s="6">
        <v>0</v>
      </c>
      <c r="I21" s="6">
        <v>10.76</v>
      </c>
      <c r="J21" s="6">
        <v>2.7130000000000001</v>
      </c>
      <c r="K21" s="6">
        <v>9.52</v>
      </c>
      <c r="L21" s="6">
        <v>9.8190000000000008</v>
      </c>
      <c r="M21" s="6">
        <v>8.3815000000000008</v>
      </c>
      <c r="N21" s="6">
        <v>0.95199999999999996</v>
      </c>
      <c r="O21" s="6">
        <v>0</v>
      </c>
      <c r="P21" s="6">
        <v>0</v>
      </c>
      <c r="Q21" s="6">
        <v>0.79649999999999999</v>
      </c>
      <c r="R21" s="6">
        <v>1.782</v>
      </c>
      <c r="S21" s="16">
        <v>191.02149999999997</v>
      </c>
    </row>
    <row r="22" spans="1:20" x14ac:dyDescent="0.25">
      <c r="A22" s="6" t="s">
        <v>29</v>
      </c>
      <c r="B22" s="6">
        <v>7.4999999999999997E-2</v>
      </c>
      <c r="C22" s="6">
        <v>0</v>
      </c>
      <c r="D22" s="6">
        <v>1.0980000000000001</v>
      </c>
      <c r="E22" s="6">
        <v>0</v>
      </c>
      <c r="F22" s="6">
        <v>0</v>
      </c>
      <c r="G22" s="6">
        <v>0</v>
      </c>
      <c r="H22" s="6">
        <v>0.35</v>
      </c>
      <c r="I22" s="6">
        <v>0</v>
      </c>
      <c r="J22" s="6">
        <v>0.3</v>
      </c>
      <c r="K22" s="6">
        <v>0.3</v>
      </c>
      <c r="L22" s="6">
        <v>1.9</v>
      </c>
      <c r="M22" s="6">
        <v>0.12</v>
      </c>
      <c r="N22" s="6">
        <v>0</v>
      </c>
      <c r="O22" s="6">
        <v>0</v>
      </c>
      <c r="P22" s="6">
        <v>0</v>
      </c>
      <c r="Q22" s="6">
        <v>1.1000000000000001</v>
      </c>
      <c r="R22" s="6">
        <v>0</v>
      </c>
      <c r="S22" s="16">
        <v>5.2430000000000003</v>
      </c>
    </row>
    <row r="23" spans="1:20" x14ac:dyDescent="0.25">
      <c r="A23" s="6" t="s">
        <v>30</v>
      </c>
      <c r="B23" s="6">
        <v>100.3605</v>
      </c>
      <c r="C23" s="6">
        <v>3.875</v>
      </c>
      <c r="D23" s="6">
        <v>109.7805</v>
      </c>
      <c r="E23" s="6">
        <v>7.6245620000000001</v>
      </c>
      <c r="F23" s="6">
        <v>10.099</v>
      </c>
      <c r="G23" s="6">
        <v>13.951499999999999</v>
      </c>
      <c r="H23" s="6">
        <v>36.950000000000003</v>
      </c>
      <c r="I23" s="6">
        <v>1.4179999999999999</v>
      </c>
      <c r="J23" s="6">
        <v>65.611999999999995</v>
      </c>
      <c r="K23" s="6">
        <v>9.8160000000000007</v>
      </c>
      <c r="L23" s="6">
        <v>110.03685</v>
      </c>
      <c r="M23" s="6">
        <v>8.9725000000000001</v>
      </c>
      <c r="N23" s="6">
        <v>2.9</v>
      </c>
      <c r="O23" s="6">
        <v>3.0945</v>
      </c>
      <c r="P23" s="6">
        <v>1.325</v>
      </c>
      <c r="Q23" s="6">
        <v>6.3529999999999998</v>
      </c>
      <c r="R23" s="6">
        <v>22.827124999999999</v>
      </c>
      <c r="S23" s="16">
        <v>514.996037</v>
      </c>
    </row>
    <row r="24" spans="1:20" x14ac:dyDescent="0.25">
      <c r="A24" s="6" t="s">
        <v>31</v>
      </c>
      <c r="B24" s="6">
        <v>0</v>
      </c>
      <c r="C24" s="6">
        <v>0</v>
      </c>
      <c r="D24" s="6">
        <v>0.75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0.1</v>
      </c>
      <c r="K24" s="6">
        <v>120.495932</v>
      </c>
      <c r="L24" s="6">
        <v>1.8580000000000001</v>
      </c>
      <c r="M24" s="6">
        <v>0</v>
      </c>
      <c r="N24" s="6">
        <v>1.1220000000000001</v>
      </c>
      <c r="O24" s="6">
        <v>0</v>
      </c>
      <c r="P24" s="6">
        <v>0</v>
      </c>
      <c r="Q24" s="6">
        <v>0</v>
      </c>
      <c r="R24" s="6">
        <v>11.49</v>
      </c>
      <c r="S24" s="16">
        <v>135.815932</v>
      </c>
    </row>
    <row r="25" spans="1:20" x14ac:dyDescent="0.25">
      <c r="A25" s="6" t="s">
        <v>96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16">
        <v>0</v>
      </c>
    </row>
    <row r="26" spans="1:20" s="18" customFormat="1" x14ac:dyDescent="0.25">
      <c r="A26" s="13" t="s">
        <v>32</v>
      </c>
      <c r="B26" s="13">
        <v>1893.2597350000001</v>
      </c>
      <c r="C26" s="13">
        <v>15.425000000000001</v>
      </c>
      <c r="D26" s="13">
        <v>1013.660981</v>
      </c>
      <c r="E26" s="13">
        <v>37.157561999999999</v>
      </c>
      <c r="F26" s="13">
        <v>71.927000000000007</v>
      </c>
      <c r="G26" s="13">
        <v>99.964699999999993</v>
      </c>
      <c r="H26" s="13">
        <v>309.74705599999999</v>
      </c>
      <c r="I26" s="13">
        <v>113.217308</v>
      </c>
      <c r="J26" s="13">
        <v>498.10530299999999</v>
      </c>
      <c r="K26" s="13">
        <v>317.44409698999999</v>
      </c>
      <c r="L26" s="13">
        <v>779.57528500000001</v>
      </c>
      <c r="M26" s="13">
        <v>119.173089</v>
      </c>
      <c r="N26" s="13">
        <v>58.257404000000001</v>
      </c>
      <c r="O26" s="13">
        <v>36.022029000000003</v>
      </c>
      <c r="P26" s="13">
        <v>63.508558000000001</v>
      </c>
      <c r="Q26" s="13">
        <v>31.6814</v>
      </c>
      <c r="R26" s="13">
        <v>89.111868000000001</v>
      </c>
      <c r="S26" s="20">
        <v>5547.23837499</v>
      </c>
      <c r="T26" s="17"/>
    </row>
    <row r="28" spans="1:20" x14ac:dyDescent="0.25">
      <c r="A28" s="12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8"/>
  <sheetViews>
    <sheetView tabSelected="1" workbookViewId="0">
      <selection activeCell="J7" sqref="J7"/>
    </sheetView>
  </sheetViews>
  <sheetFormatPr defaultColWidth="11.42578125" defaultRowHeight="15" x14ac:dyDescent="0.25"/>
  <cols>
    <col min="1" max="1" width="29.5703125" customWidth="1"/>
    <col min="11" max="11" width="11.42578125" style="9"/>
  </cols>
  <sheetData>
    <row r="1" spans="1:10" x14ac:dyDescent="0.25">
      <c r="A1" t="s">
        <v>149</v>
      </c>
    </row>
    <row r="2" spans="1:10" ht="18" x14ac:dyDescent="0.25">
      <c r="A2" s="21" t="s">
        <v>51</v>
      </c>
    </row>
    <row r="3" spans="1:10" ht="15.75" x14ac:dyDescent="0.25">
      <c r="A3" s="22" t="s">
        <v>62</v>
      </c>
      <c r="C3" s="1"/>
      <c r="E3" s="1"/>
      <c r="F3" s="1"/>
      <c r="G3" s="1"/>
    </row>
    <row r="4" spans="1:10" x14ac:dyDescent="0.25">
      <c r="C4" s="1"/>
      <c r="E4" s="1"/>
      <c r="F4" s="1"/>
      <c r="G4" s="1"/>
    </row>
    <row r="5" spans="1:10" ht="42.75" x14ac:dyDescent="0.25">
      <c r="A5" s="28" t="s">
        <v>112</v>
      </c>
      <c r="B5" s="7" t="s">
        <v>60</v>
      </c>
      <c r="C5" s="7" t="s">
        <v>57</v>
      </c>
      <c r="D5" s="7" t="s">
        <v>58</v>
      </c>
      <c r="E5" s="7" t="s">
        <v>53</v>
      </c>
      <c r="F5" s="7" t="s">
        <v>59</v>
      </c>
      <c r="G5" s="7" t="s">
        <v>54</v>
      </c>
      <c r="H5" s="7" t="s">
        <v>52</v>
      </c>
      <c r="I5" s="7" t="s">
        <v>7</v>
      </c>
      <c r="J5" s="42" t="s">
        <v>56</v>
      </c>
    </row>
    <row r="6" spans="1:10" x14ac:dyDescent="0.25">
      <c r="A6" s="6" t="s">
        <v>12</v>
      </c>
      <c r="B6" s="6">
        <v>0.31999950999999999</v>
      </c>
      <c r="C6" s="6">
        <v>2.8759999999999999</v>
      </c>
      <c r="D6" s="6">
        <v>5.66</v>
      </c>
      <c r="E6" s="6">
        <v>1.111</v>
      </c>
      <c r="F6" s="6">
        <v>7.2600350000000002</v>
      </c>
      <c r="G6" s="6">
        <v>54.978693</v>
      </c>
      <c r="H6" s="6">
        <v>0.28599999999999998</v>
      </c>
      <c r="I6" s="6">
        <v>72.49172750999999</v>
      </c>
      <c r="J6" s="16">
        <v>0.72012087949194703</v>
      </c>
    </row>
    <row r="7" spans="1:10" x14ac:dyDescent="0.25">
      <c r="A7" s="6" t="s">
        <v>13</v>
      </c>
      <c r="B7" s="6">
        <v>4.6807780000000001</v>
      </c>
      <c r="C7" s="6">
        <v>331.80757632999996</v>
      </c>
      <c r="D7" s="6">
        <v>335.48645812000001</v>
      </c>
      <c r="E7" s="6">
        <v>35.661009</v>
      </c>
      <c r="F7" s="6">
        <v>79.050714999999997</v>
      </c>
      <c r="G7" s="6">
        <v>404.41185835000005</v>
      </c>
      <c r="H7" s="6">
        <v>10.164999999999999</v>
      </c>
      <c r="I7" s="6">
        <v>1201.2633948000002</v>
      </c>
      <c r="J7" s="16">
        <v>12.796572255721101</v>
      </c>
    </row>
    <row r="8" spans="1:10" x14ac:dyDescent="0.25">
      <c r="A8" s="6" t="s">
        <v>14</v>
      </c>
      <c r="B8" s="6">
        <v>173.22909197999999</v>
      </c>
      <c r="C8" s="6">
        <v>92.172690000000003</v>
      </c>
      <c r="D8" s="6">
        <v>526.54321424</v>
      </c>
      <c r="E8" s="6">
        <v>444.44981462999999</v>
      </c>
      <c r="F8" s="6">
        <v>639.45869174000006</v>
      </c>
      <c r="G8" s="6">
        <v>654.26799533000008</v>
      </c>
      <c r="H8" s="6">
        <v>55.763220429999997</v>
      </c>
      <c r="I8" s="6">
        <v>2585.8847183499997</v>
      </c>
      <c r="J8" s="16">
        <v>28.480471429284037</v>
      </c>
    </row>
    <row r="9" spans="1:10" x14ac:dyDescent="0.25">
      <c r="A9" s="6" t="s">
        <v>15</v>
      </c>
      <c r="B9" s="6">
        <v>2.778</v>
      </c>
      <c r="C9" s="6">
        <v>17.209854</v>
      </c>
      <c r="D9" s="6">
        <v>2.9</v>
      </c>
      <c r="E9" s="6">
        <v>13.478897</v>
      </c>
      <c r="F9" s="6">
        <v>3.7545000000000002</v>
      </c>
      <c r="G9" s="6">
        <v>8.9545849999999998</v>
      </c>
      <c r="H9" s="6">
        <v>0</v>
      </c>
      <c r="I9" s="6">
        <v>49.075836000000002</v>
      </c>
      <c r="J9" s="16">
        <v>0.75750812166599935</v>
      </c>
    </row>
    <row r="10" spans="1:10" x14ac:dyDescent="0.25">
      <c r="A10" s="6" t="s">
        <v>16</v>
      </c>
      <c r="B10" s="6">
        <v>0</v>
      </c>
      <c r="C10" s="6">
        <v>2.8450000000000002</v>
      </c>
      <c r="D10" s="6">
        <v>22.641999999999999</v>
      </c>
      <c r="E10" s="6">
        <v>6.1086660000000004</v>
      </c>
      <c r="F10" s="6">
        <v>8.7353719999999999</v>
      </c>
      <c r="G10" s="6">
        <v>55.115398999999996</v>
      </c>
      <c r="H10" s="6">
        <v>0</v>
      </c>
      <c r="I10" s="6">
        <v>95.446437000000003</v>
      </c>
      <c r="J10" s="16">
        <v>1.3126687882011236</v>
      </c>
    </row>
    <row r="11" spans="1:10" x14ac:dyDescent="0.25">
      <c r="A11" s="6" t="s">
        <v>17</v>
      </c>
      <c r="B11" s="6">
        <v>0.63266699999999998</v>
      </c>
      <c r="C11" s="6">
        <v>5.0510000000000002</v>
      </c>
      <c r="D11" s="6">
        <v>0</v>
      </c>
      <c r="E11" s="6">
        <v>2.7556660000000002</v>
      </c>
      <c r="F11" s="6">
        <v>8.4498890000000006</v>
      </c>
      <c r="G11" s="6">
        <v>64.841813160000001</v>
      </c>
      <c r="H11" s="6">
        <v>2.3325</v>
      </c>
      <c r="I11" s="6">
        <v>84.063535160000001</v>
      </c>
      <c r="J11" s="16">
        <v>0.80459092975747182</v>
      </c>
    </row>
    <row r="12" spans="1:10" x14ac:dyDescent="0.25">
      <c r="A12" s="6" t="s">
        <v>18</v>
      </c>
      <c r="B12" s="6">
        <v>8.7999999999999995E-2</v>
      </c>
      <c r="C12" s="6">
        <v>5.657667</v>
      </c>
      <c r="D12" s="6">
        <v>2.35032</v>
      </c>
      <c r="E12" s="6">
        <v>4.7009999999999996</v>
      </c>
      <c r="F12" s="6">
        <v>1.1619999999999999</v>
      </c>
      <c r="G12" s="6">
        <v>40.138705999999999</v>
      </c>
      <c r="H12" s="6">
        <v>0</v>
      </c>
      <c r="I12" s="6">
        <v>54.097693</v>
      </c>
      <c r="J12" s="16">
        <v>0.5814895682660024</v>
      </c>
    </row>
    <row r="13" spans="1:10" x14ac:dyDescent="0.25">
      <c r="A13" s="6" t="s">
        <v>19</v>
      </c>
      <c r="B13" s="6">
        <v>0.45766699999999999</v>
      </c>
      <c r="C13" s="6">
        <v>1.238334</v>
      </c>
      <c r="D13" s="6">
        <v>8.1020000000000003</v>
      </c>
      <c r="E13" s="6">
        <v>0.31996000000000002</v>
      </c>
      <c r="F13" s="6">
        <v>4.556</v>
      </c>
      <c r="G13" s="6">
        <v>35.591597499999999</v>
      </c>
      <c r="H13" s="6">
        <v>1.1200000000000001</v>
      </c>
      <c r="I13" s="6">
        <v>51.385558500000002</v>
      </c>
      <c r="J13" s="16">
        <v>0.44210503050724015</v>
      </c>
    </row>
    <row r="14" spans="1:10" x14ac:dyDescent="0.25">
      <c r="A14" s="6" t="s">
        <v>20</v>
      </c>
      <c r="B14" s="6">
        <v>5.7927169999999997</v>
      </c>
      <c r="C14" s="6">
        <v>3.869478</v>
      </c>
      <c r="D14" s="6">
        <v>9.345167</v>
      </c>
      <c r="E14" s="6">
        <v>2.4772129999999999</v>
      </c>
      <c r="F14" s="6">
        <v>12.657360000000001</v>
      </c>
      <c r="G14" s="6">
        <v>80.274516000000006</v>
      </c>
      <c r="H14" s="6">
        <v>1.681999</v>
      </c>
      <c r="I14" s="6">
        <v>116.09845</v>
      </c>
      <c r="J14" s="16">
        <v>1.9177392369343493</v>
      </c>
    </row>
    <row r="15" spans="1:10" x14ac:dyDescent="0.25">
      <c r="A15" s="6" t="s">
        <v>21</v>
      </c>
      <c r="B15" s="6">
        <v>1.2536670000000001</v>
      </c>
      <c r="C15" s="6">
        <v>12.778499999999999</v>
      </c>
      <c r="D15" s="6">
        <v>22.824723489999997</v>
      </c>
      <c r="E15" s="6">
        <v>5.4201800000000002</v>
      </c>
      <c r="F15" s="6">
        <v>40.20223</v>
      </c>
      <c r="G15" s="6">
        <v>196.34725546000001</v>
      </c>
      <c r="H15" s="6">
        <v>9.1311850000000003</v>
      </c>
      <c r="I15" s="6">
        <v>287.95774095000002</v>
      </c>
      <c r="J15" s="16">
        <v>3.0233829701365766</v>
      </c>
    </row>
    <row r="16" spans="1:10" x14ac:dyDescent="0.25">
      <c r="A16" s="6" t="s">
        <v>22</v>
      </c>
      <c r="B16" s="6">
        <v>24.981276000000001</v>
      </c>
      <c r="C16" s="6">
        <v>102.081656</v>
      </c>
      <c r="D16" s="6">
        <v>383.19325058999999</v>
      </c>
      <c r="E16" s="6">
        <v>194.15118318</v>
      </c>
      <c r="F16" s="6">
        <v>202.04485034000001</v>
      </c>
      <c r="G16" s="6">
        <v>210.61202448</v>
      </c>
      <c r="H16" s="6">
        <v>37.47461826</v>
      </c>
      <c r="I16" s="6">
        <v>1154.53885885</v>
      </c>
      <c r="J16" s="16">
        <v>12.727323998574001</v>
      </c>
    </row>
    <row r="17" spans="1:10" x14ac:dyDescent="0.25">
      <c r="A17" s="6" t="s">
        <v>23</v>
      </c>
      <c r="B17" s="6">
        <v>0.94</v>
      </c>
      <c r="C17" s="6">
        <v>3.9463330000000001</v>
      </c>
      <c r="D17" s="6">
        <v>0.48493485999999997</v>
      </c>
      <c r="E17" s="6">
        <v>0</v>
      </c>
      <c r="F17" s="6">
        <v>10.2408</v>
      </c>
      <c r="G17" s="6">
        <v>14.326029</v>
      </c>
      <c r="H17" s="6">
        <v>0.25</v>
      </c>
      <c r="I17" s="6">
        <v>30.188096859999998</v>
      </c>
      <c r="J17" s="16">
        <v>0.39266467664315802</v>
      </c>
    </row>
    <row r="18" spans="1:10" x14ac:dyDescent="0.25">
      <c r="A18" s="6" t="s">
        <v>24</v>
      </c>
      <c r="B18" s="6">
        <v>0.62533300000000003</v>
      </c>
      <c r="C18" s="6">
        <v>24.974634999999999</v>
      </c>
      <c r="D18" s="6">
        <v>0.502</v>
      </c>
      <c r="E18" s="6">
        <v>0.67700000000000005</v>
      </c>
      <c r="F18" s="6">
        <v>9.4218329999999995</v>
      </c>
      <c r="G18" s="6">
        <v>82.947810000000004</v>
      </c>
      <c r="H18" s="6">
        <v>1.425</v>
      </c>
      <c r="I18" s="6">
        <v>120.573611</v>
      </c>
      <c r="J18" s="16">
        <v>1.0881274440240498</v>
      </c>
    </row>
    <row r="19" spans="1:10" x14ac:dyDescent="0.25">
      <c r="A19" s="6" t="s">
        <v>151</v>
      </c>
      <c r="B19" s="6">
        <v>30.732365000000001</v>
      </c>
      <c r="C19" s="6">
        <v>113.12528752999999</v>
      </c>
      <c r="D19" s="6">
        <v>332.75018048000004</v>
      </c>
      <c r="E19" s="6">
        <v>155.36967332</v>
      </c>
      <c r="F19" s="6">
        <v>144.36251140000002</v>
      </c>
      <c r="G19" s="6">
        <v>1342.2100335499999</v>
      </c>
      <c r="H19" s="6">
        <v>36.572274</v>
      </c>
      <c r="I19" s="6">
        <v>2155.1223252799996</v>
      </c>
      <c r="J19" s="16">
        <v>25.968959667465764</v>
      </c>
    </row>
    <row r="20" spans="1:10" x14ac:dyDescent="0.25">
      <c r="A20" s="6" t="s">
        <v>27</v>
      </c>
      <c r="B20" s="6">
        <v>-0.37832684000000005</v>
      </c>
      <c r="C20" s="6">
        <v>6.1219999999999999</v>
      </c>
      <c r="D20" s="6">
        <v>5.209498</v>
      </c>
      <c r="E20" s="6">
        <v>2.0277660000000002</v>
      </c>
      <c r="F20" s="6">
        <v>22.508305</v>
      </c>
      <c r="G20" s="6">
        <v>40.755960000000002</v>
      </c>
      <c r="H20" s="6">
        <v>0.1</v>
      </c>
      <c r="I20" s="6">
        <v>76.345202159999999</v>
      </c>
      <c r="J20" s="16">
        <v>0.60766304338006716</v>
      </c>
    </row>
    <row r="21" spans="1:10" x14ac:dyDescent="0.25">
      <c r="A21" s="6" t="s">
        <v>28</v>
      </c>
      <c r="B21" s="6">
        <v>26.321566390000001</v>
      </c>
      <c r="C21" s="6">
        <v>210.73074700000001</v>
      </c>
      <c r="D21" s="6">
        <v>135.27262886000003</v>
      </c>
      <c r="E21" s="6">
        <v>36.396761520000005</v>
      </c>
      <c r="F21" s="6">
        <v>26.099833</v>
      </c>
      <c r="G21" s="6">
        <v>113.86757878</v>
      </c>
      <c r="H21" s="6">
        <v>18.883195000000001</v>
      </c>
      <c r="I21" s="6">
        <v>567.57231055</v>
      </c>
      <c r="J21" s="16">
        <v>6.9207426777707273</v>
      </c>
    </row>
    <row r="22" spans="1:10" x14ac:dyDescent="0.25">
      <c r="A22" s="6" t="s">
        <v>29</v>
      </c>
      <c r="B22" s="6">
        <v>1.03302725</v>
      </c>
      <c r="C22" s="6">
        <v>3.7666659999999998</v>
      </c>
      <c r="D22" s="6">
        <v>0</v>
      </c>
      <c r="E22" s="6">
        <v>0</v>
      </c>
      <c r="F22" s="6">
        <v>4.4889999999999999</v>
      </c>
      <c r="G22" s="6">
        <v>3.631313</v>
      </c>
      <c r="H22" s="6">
        <v>0</v>
      </c>
      <c r="I22" s="6">
        <v>12.92000625</v>
      </c>
      <c r="J22" s="16">
        <v>0.11454346774880379</v>
      </c>
    </row>
    <row r="23" spans="1:10" x14ac:dyDescent="0.25">
      <c r="A23" s="6" t="s">
        <v>30</v>
      </c>
      <c r="B23" s="6">
        <v>0.23400000000000001</v>
      </c>
      <c r="C23" s="6">
        <v>0</v>
      </c>
      <c r="D23" s="6">
        <v>16.912988989999999</v>
      </c>
      <c r="E23" s="6">
        <v>0</v>
      </c>
      <c r="F23" s="6">
        <v>0</v>
      </c>
      <c r="G23" s="6">
        <v>0.221</v>
      </c>
      <c r="H23" s="6">
        <v>0.22</v>
      </c>
      <c r="I23" s="6">
        <v>17.587988989999999</v>
      </c>
      <c r="J23" s="16">
        <v>0.22778389422997333</v>
      </c>
    </row>
    <row r="24" spans="1:10" x14ac:dyDescent="0.25">
      <c r="A24" s="23" t="s">
        <v>55</v>
      </c>
      <c r="B24" s="23">
        <v>4.9965476799999999</v>
      </c>
      <c r="C24" s="23">
        <v>0.13900000000000001</v>
      </c>
      <c r="D24" s="23">
        <v>85.713255360000005</v>
      </c>
      <c r="E24" s="23">
        <v>7.2239469999999999</v>
      </c>
      <c r="F24" s="23">
        <v>13.544716279999999</v>
      </c>
      <c r="G24" s="23">
        <v>3.3318093499999999</v>
      </c>
      <c r="H24" s="23">
        <v>3.2909999999999999</v>
      </c>
      <c r="I24" s="23">
        <v>118.24027566999999</v>
      </c>
      <c r="J24" s="24">
        <v>1.1155419201976096</v>
      </c>
    </row>
    <row r="25" spans="1:10" x14ac:dyDescent="0.25">
      <c r="A25" s="13" t="s">
        <v>32</v>
      </c>
      <c r="B25" s="13">
        <v>278.71837596999995</v>
      </c>
      <c r="C25" s="13">
        <v>945.82742385999984</v>
      </c>
      <c r="D25" s="13">
        <v>1895.89261999</v>
      </c>
      <c r="E25" s="13">
        <v>912.96306964999985</v>
      </c>
      <c r="F25" s="13">
        <v>1241.6026437600001</v>
      </c>
      <c r="G25" s="13">
        <v>3418.2154269600001</v>
      </c>
      <c r="H25" s="13">
        <v>178.69599169</v>
      </c>
      <c r="I25" s="13">
        <v>8871.9155518799998</v>
      </c>
      <c r="J25" s="20">
        <v>100.00000000000001</v>
      </c>
    </row>
    <row r="26" spans="1:10" x14ac:dyDescent="0.25">
      <c r="A26" s="13" t="s">
        <v>56</v>
      </c>
      <c r="B26" s="13">
        <v>3.1415805790772913</v>
      </c>
      <c r="C26" s="13">
        <v>10.660915541058939</v>
      </c>
      <c r="D26" s="13">
        <v>21.369597229633815</v>
      </c>
      <c r="E26" s="13">
        <v>10.290484217430798</v>
      </c>
      <c r="F26" s="13">
        <v>13.994752728421753</v>
      </c>
      <c r="G26" s="13">
        <v>38.528493728005159</v>
      </c>
      <c r="H26" s="13">
        <v>2.0141759763722447</v>
      </c>
      <c r="I26" s="13">
        <v>100</v>
      </c>
      <c r="J26" s="20"/>
    </row>
    <row r="28" spans="1:10" x14ac:dyDescent="0.25">
      <c r="A28" s="1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9"/>
  <sheetViews>
    <sheetView workbookViewId="0">
      <selection activeCell="P6" sqref="P6"/>
    </sheetView>
  </sheetViews>
  <sheetFormatPr defaultColWidth="11.42578125" defaultRowHeight="15" x14ac:dyDescent="0.25"/>
  <cols>
    <col min="1" max="1" width="16" customWidth="1"/>
    <col min="17" max="17" width="11.42578125" style="9"/>
  </cols>
  <sheetData>
    <row r="1" spans="1:16" x14ac:dyDescent="0.25">
      <c r="A1" t="s">
        <v>149</v>
      </c>
    </row>
    <row r="2" spans="1:16" ht="18" x14ac:dyDescent="0.25">
      <c r="A2" s="21" t="s">
        <v>61</v>
      </c>
    </row>
    <row r="3" spans="1:16" ht="15.75" x14ac:dyDescent="0.25">
      <c r="A3" s="22" t="s">
        <v>77</v>
      </c>
    </row>
    <row r="5" spans="1:16" ht="42.75" x14ac:dyDescent="0.25">
      <c r="A5" s="19" t="s">
        <v>112</v>
      </c>
      <c r="B5" s="7" t="s">
        <v>63</v>
      </c>
      <c r="C5" s="7" t="s">
        <v>69</v>
      </c>
      <c r="D5" s="7" t="s">
        <v>64</v>
      </c>
      <c r="E5" s="7" t="s">
        <v>65</v>
      </c>
      <c r="F5" s="7" t="s">
        <v>66</v>
      </c>
      <c r="G5" s="7" t="s">
        <v>67</v>
      </c>
      <c r="H5" s="7" t="s">
        <v>70</v>
      </c>
      <c r="I5" s="7" t="s">
        <v>71</v>
      </c>
      <c r="J5" s="7" t="s">
        <v>72</v>
      </c>
      <c r="K5" s="7" t="s">
        <v>73</v>
      </c>
      <c r="L5" s="7" t="s">
        <v>74</v>
      </c>
      <c r="M5" s="7" t="s">
        <v>75</v>
      </c>
      <c r="N5" s="7" t="s">
        <v>52</v>
      </c>
      <c r="O5" s="7" t="s">
        <v>7</v>
      </c>
      <c r="P5" s="10" t="s">
        <v>56</v>
      </c>
    </row>
    <row r="6" spans="1:16" x14ac:dyDescent="0.25">
      <c r="A6" s="6" t="s">
        <v>12</v>
      </c>
      <c r="B6" s="6">
        <v>0.98000699999999996</v>
      </c>
      <c r="C6" s="6">
        <v>13.080947500000001</v>
      </c>
      <c r="D6" s="6">
        <v>0.47499999999999998</v>
      </c>
      <c r="E6" s="6">
        <v>1.8859999999999999</v>
      </c>
      <c r="F6" s="6">
        <v>0.2666</v>
      </c>
      <c r="G6" s="6">
        <v>0.51500000000000001</v>
      </c>
      <c r="H6" s="6">
        <v>9.1950000000000003</v>
      </c>
      <c r="I6" s="6">
        <v>23.058242499999999</v>
      </c>
      <c r="J6" s="6">
        <v>2.1993330000000002</v>
      </c>
      <c r="K6" s="6">
        <v>9.5500000000000007</v>
      </c>
      <c r="L6" s="6">
        <v>0.50602199999999997</v>
      </c>
      <c r="M6" s="6">
        <v>5.2909350000000002</v>
      </c>
      <c r="N6" s="6">
        <v>0.50602199999999997</v>
      </c>
      <c r="O6" s="6">
        <v>67.509108999999995</v>
      </c>
      <c r="P6" s="16">
        <v>1.3332598000709979</v>
      </c>
    </row>
    <row r="7" spans="1:16" x14ac:dyDescent="0.25">
      <c r="A7" s="6" t="s">
        <v>13</v>
      </c>
      <c r="B7" s="6">
        <v>82.649080580000003</v>
      </c>
      <c r="C7" s="6">
        <v>171.6261355577</v>
      </c>
      <c r="D7" s="6">
        <v>41.090537451499998</v>
      </c>
      <c r="E7" s="6">
        <v>275.03418536000004</v>
      </c>
      <c r="F7" s="6">
        <v>37.251759542499997</v>
      </c>
      <c r="G7" s="6">
        <v>21.020697686000002</v>
      </c>
      <c r="H7" s="6">
        <v>32.804309083</v>
      </c>
      <c r="I7" s="6">
        <v>45.752759929999996</v>
      </c>
      <c r="J7" s="6">
        <v>8.5422696777000002</v>
      </c>
      <c r="K7" s="6">
        <v>40.156637568000001</v>
      </c>
      <c r="L7" s="6">
        <v>13.930029449999999</v>
      </c>
      <c r="M7" s="6">
        <v>68.116079477699998</v>
      </c>
      <c r="N7" s="6">
        <v>12.97830722</v>
      </c>
      <c r="O7" s="6">
        <v>850.95278858409984</v>
      </c>
      <c r="P7" s="16">
        <v>16.805749054953388</v>
      </c>
    </row>
    <row r="8" spans="1:16" x14ac:dyDescent="0.25">
      <c r="A8" s="6" t="s">
        <v>14</v>
      </c>
      <c r="B8" s="6">
        <v>74.704305000000005</v>
      </c>
      <c r="C8" s="6">
        <v>148.34589680000002</v>
      </c>
      <c r="D8" s="6">
        <v>40.781411299999995</v>
      </c>
      <c r="E8" s="6">
        <v>75.630725200000001</v>
      </c>
      <c r="F8" s="6">
        <v>7.9413955999999999</v>
      </c>
      <c r="G8" s="6">
        <v>53.277910299999995</v>
      </c>
      <c r="H8" s="6">
        <v>23.9975694</v>
      </c>
      <c r="I8" s="6">
        <v>111.84875833</v>
      </c>
      <c r="J8" s="6">
        <v>219.63992972999998</v>
      </c>
      <c r="K8" s="6">
        <v>67.483783099999997</v>
      </c>
      <c r="L8" s="6">
        <v>45.583626500000001</v>
      </c>
      <c r="M8" s="6">
        <v>98.166128400000005</v>
      </c>
      <c r="N8" s="6">
        <v>28.835625200000003</v>
      </c>
      <c r="O8" s="6">
        <v>996.23706486000015</v>
      </c>
      <c r="P8" s="16">
        <v>19.675016447314711</v>
      </c>
    </row>
    <row r="9" spans="1:16" x14ac:dyDescent="0.25">
      <c r="A9" s="6" t="s">
        <v>15</v>
      </c>
      <c r="B9" s="6">
        <v>0</v>
      </c>
      <c r="C9" s="6">
        <v>0.08</v>
      </c>
      <c r="D9" s="6">
        <v>0.6</v>
      </c>
      <c r="E9" s="6">
        <v>20.864357999999999</v>
      </c>
      <c r="F9" s="6">
        <v>0</v>
      </c>
      <c r="G9" s="6">
        <v>0.97199999999999998</v>
      </c>
      <c r="H9" s="6">
        <v>0</v>
      </c>
      <c r="I9" s="6">
        <v>0</v>
      </c>
      <c r="J9" s="6">
        <v>0.26209399999999999</v>
      </c>
      <c r="K9" s="6">
        <v>1.26</v>
      </c>
      <c r="L9" s="6">
        <v>0.08</v>
      </c>
      <c r="M9" s="6">
        <v>4.2388149999999998</v>
      </c>
      <c r="N9" s="6">
        <v>2.0670630000000001</v>
      </c>
      <c r="O9" s="6">
        <v>30.424330000000001</v>
      </c>
      <c r="P9" s="16">
        <v>0.60086019107575639</v>
      </c>
    </row>
    <row r="10" spans="1:16" x14ac:dyDescent="0.25">
      <c r="A10" s="6" t="s">
        <v>16</v>
      </c>
      <c r="B10" s="6">
        <v>-1.1220429999999999</v>
      </c>
      <c r="C10" s="6">
        <v>1.5892850000000001</v>
      </c>
      <c r="D10" s="6">
        <v>0</v>
      </c>
      <c r="E10" s="6">
        <v>4.4375</v>
      </c>
      <c r="F10" s="6">
        <v>3.4609000000000001</v>
      </c>
      <c r="G10" s="6">
        <v>1</v>
      </c>
      <c r="H10" s="6">
        <v>45.784399999999998</v>
      </c>
      <c r="I10" s="6">
        <v>1</v>
      </c>
      <c r="J10" s="6">
        <v>0</v>
      </c>
      <c r="K10" s="6">
        <v>1.3779570000000001</v>
      </c>
      <c r="L10" s="6">
        <v>0.48</v>
      </c>
      <c r="M10" s="6">
        <v>12.460699999999999</v>
      </c>
      <c r="N10" s="6">
        <v>6.9016999999999999</v>
      </c>
      <c r="O10" s="6">
        <v>77.370399000000006</v>
      </c>
      <c r="P10" s="16">
        <v>1.5280136892660416</v>
      </c>
    </row>
    <row r="11" spans="1:16" x14ac:dyDescent="0.25">
      <c r="A11" s="6" t="s">
        <v>17</v>
      </c>
      <c r="B11" s="6">
        <v>10.525922400000001</v>
      </c>
      <c r="C11" s="6">
        <v>6.3548429999999998</v>
      </c>
      <c r="D11" s="6">
        <v>0.96550000000000002</v>
      </c>
      <c r="E11" s="6">
        <v>3.101</v>
      </c>
      <c r="F11" s="6">
        <v>2.2169999999999999E-2</v>
      </c>
      <c r="G11" s="6">
        <v>2.4511997999999999</v>
      </c>
      <c r="H11" s="6">
        <v>25.5970643</v>
      </c>
      <c r="I11" s="6">
        <v>2.2983989999999999</v>
      </c>
      <c r="J11" s="6">
        <v>0</v>
      </c>
      <c r="K11" s="6">
        <v>0.29213499999999998</v>
      </c>
      <c r="L11" s="6">
        <v>0</v>
      </c>
      <c r="M11" s="6">
        <v>11.563295500000001</v>
      </c>
      <c r="N11" s="6">
        <v>4.5060219999999997</v>
      </c>
      <c r="O11" s="6">
        <v>67.677550999999994</v>
      </c>
      <c r="P11" s="16">
        <v>1.3365864170352886</v>
      </c>
    </row>
    <row r="12" spans="1:16" x14ac:dyDescent="0.25">
      <c r="A12" s="6" t="s">
        <v>18</v>
      </c>
      <c r="B12" s="6">
        <v>5.9260489999999999</v>
      </c>
      <c r="C12" s="6">
        <v>4.2920354999999999</v>
      </c>
      <c r="D12" s="6">
        <v>0</v>
      </c>
      <c r="E12" s="6">
        <v>5.657667</v>
      </c>
      <c r="F12" s="6">
        <v>0</v>
      </c>
      <c r="G12" s="6">
        <v>0</v>
      </c>
      <c r="H12" s="6">
        <v>4.9121375</v>
      </c>
      <c r="I12" s="6">
        <v>3.657</v>
      </c>
      <c r="J12" s="6">
        <v>1.2E-2</v>
      </c>
      <c r="K12" s="6">
        <v>3.3120533999999999</v>
      </c>
      <c r="L12" s="6">
        <v>0</v>
      </c>
      <c r="M12" s="6">
        <v>19.509552800000002</v>
      </c>
      <c r="N12" s="6">
        <v>0</v>
      </c>
      <c r="O12" s="6">
        <v>47.278495199999995</v>
      </c>
      <c r="P12" s="16">
        <v>0.93371869354711268</v>
      </c>
    </row>
    <row r="13" spans="1:16" x14ac:dyDescent="0.25">
      <c r="A13" s="6" t="s">
        <v>19</v>
      </c>
      <c r="B13" s="6">
        <v>16.827890499999999</v>
      </c>
      <c r="C13" s="6">
        <v>6.4906259999999998</v>
      </c>
      <c r="D13" s="6">
        <v>0</v>
      </c>
      <c r="E13" s="6">
        <v>1.238334</v>
      </c>
      <c r="F13" s="6">
        <v>0.47460000000000002</v>
      </c>
      <c r="G13" s="6">
        <v>0</v>
      </c>
      <c r="H13" s="6">
        <v>0.57999999999999996</v>
      </c>
      <c r="I13" s="6">
        <v>9.6698179999999994</v>
      </c>
      <c r="J13" s="6">
        <v>0.31996000000000002</v>
      </c>
      <c r="K13" s="6">
        <v>2.287855</v>
      </c>
      <c r="L13" s="6">
        <v>0</v>
      </c>
      <c r="M13" s="6">
        <v>5.5385920000000004</v>
      </c>
      <c r="N13" s="6">
        <v>0.99219999999999997</v>
      </c>
      <c r="O13" s="6">
        <v>44.419875500000003</v>
      </c>
      <c r="P13" s="16">
        <v>0.87726286430929823</v>
      </c>
    </row>
    <row r="14" spans="1:16" x14ac:dyDescent="0.25">
      <c r="A14" s="6" t="s">
        <v>20</v>
      </c>
      <c r="B14" s="6">
        <v>15.271281800000001</v>
      </c>
      <c r="C14" s="6">
        <v>9.3626670000000001</v>
      </c>
      <c r="D14" s="6">
        <v>2.2744780000000002</v>
      </c>
      <c r="E14" s="6">
        <v>3.3077000000000001</v>
      </c>
      <c r="F14" s="6">
        <v>0</v>
      </c>
      <c r="G14" s="6">
        <v>0.1173</v>
      </c>
      <c r="H14" s="6">
        <v>14.0053085</v>
      </c>
      <c r="I14" s="6">
        <v>15.3515318</v>
      </c>
      <c r="J14" s="6">
        <v>0.70760009999999995</v>
      </c>
      <c r="K14" s="6">
        <v>3.5261200000000001</v>
      </c>
      <c r="L14" s="6">
        <v>1.6178085</v>
      </c>
      <c r="M14" s="6">
        <v>9.5077774999999995</v>
      </c>
      <c r="N14" s="6">
        <v>0.38700000000000001</v>
      </c>
      <c r="O14" s="6">
        <v>75.436573199999998</v>
      </c>
      <c r="P14" s="16">
        <v>1.4898219217005693</v>
      </c>
    </row>
    <row r="15" spans="1:16" x14ac:dyDescent="0.25">
      <c r="A15" s="6" t="s">
        <v>21</v>
      </c>
      <c r="B15" s="6">
        <v>150.71361599000002</v>
      </c>
      <c r="C15" s="6">
        <v>14.8176445</v>
      </c>
      <c r="D15" s="6">
        <v>12.651378100000001</v>
      </c>
      <c r="E15" s="6">
        <v>4.3918334999999997</v>
      </c>
      <c r="F15" s="6">
        <v>0</v>
      </c>
      <c r="G15" s="6">
        <v>6.2078334999999996</v>
      </c>
      <c r="H15" s="6">
        <v>11.639843300000001</v>
      </c>
      <c r="I15" s="6">
        <v>4.7863436999999998</v>
      </c>
      <c r="J15" s="6">
        <v>3.489967</v>
      </c>
      <c r="K15" s="6">
        <v>8.8108260000000005</v>
      </c>
      <c r="L15" s="6">
        <v>1.9837784999999999</v>
      </c>
      <c r="M15" s="6">
        <v>4.1195955</v>
      </c>
      <c r="N15" s="6">
        <v>0.105</v>
      </c>
      <c r="O15" s="6">
        <v>223.71765959000001</v>
      </c>
      <c r="P15" s="16">
        <v>4.4182743116534837</v>
      </c>
    </row>
    <row r="16" spans="1:16" x14ac:dyDescent="0.25">
      <c r="A16" s="6" t="s">
        <v>22</v>
      </c>
      <c r="B16" s="6">
        <v>80.266649000000001</v>
      </c>
      <c r="C16" s="6">
        <v>74.120474479999999</v>
      </c>
      <c r="D16" s="6">
        <v>124.09859612000001</v>
      </c>
      <c r="E16" s="6">
        <v>4.7892340000000004</v>
      </c>
      <c r="F16" s="6">
        <v>0.46039999999999998</v>
      </c>
      <c r="G16" s="6">
        <v>15.6039435</v>
      </c>
      <c r="H16" s="6">
        <v>11.42155425</v>
      </c>
      <c r="I16" s="6">
        <v>32.086591499999997</v>
      </c>
      <c r="J16" s="6">
        <v>66.137646599999997</v>
      </c>
      <c r="K16" s="6">
        <v>10.754478000000001</v>
      </c>
      <c r="L16" s="6">
        <v>3.6423559999999999</v>
      </c>
      <c r="M16" s="6">
        <v>14.4048979</v>
      </c>
      <c r="N16" s="6">
        <v>17.355812999999998</v>
      </c>
      <c r="O16" s="6">
        <v>455.14263435000004</v>
      </c>
      <c r="P16" s="16">
        <v>8.9887629486750935</v>
      </c>
    </row>
    <row r="17" spans="1:17" x14ac:dyDescent="0.25">
      <c r="A17" s="6" t="s">
        <v>23</v>
      </c>
      <c r="B17" s="6">
        <v>0</v>
      </c>
      <c r="C17" s="6">
        <v>-1.790815</v>
      </c>
      <c r="D17" s="6">
        <v>3.8201329999999998</v>
      </c>
      <c r="E17" s="6">
        <v>3.6179999999999999</v>
      </c>
      <c r="F17" s="6">
        <v>0</v>
      </c>
      <c r="G17" s="6">
        <v>0.11700000000000001</v>
      </c>
      <c r="H17" s="6">
        <v>5.0153439999999998</v>
      </c>
      <c r="I17" s="6">
        <v>2.9894850000000002</v>
      </c>
      <c r="J17" s="6">
        <v>0</v>
      </c>
      <c r="K17" s="6">
        <v>0</v>
      </c>
      <c r="L17" s="6">
        <v>0</v>
      </c>
      <c r="M17" s="6">
        <v>0.65400000000000003</v>
      </c>
      <c r="N17" s="6">
        <v>0.42549999999999999</v>
      </c>
      <c r="O17" s="6">
        <v>14.848647</v>
      </c>
      <c r="P17" s="16">
        <v>0.2932508579034101</v>
      </c>
    </row>
    <row r="18" spans="1:17" x14ac:dyDescent="0.25">
      <c r="A18" s="6" t="s">
        <v>24</v>
      </c>
      <c r="B18" s="6">
        <v>2.8329559999999998</v>
      </c>
      <c r="C18" s="6">
        <v>2.550916</v>
      </c>
      <c r="D18" s="6">
        <v>23.517239499999999</v>
      </c>
      <c r="E18" s="6">
        <v>0</v>
      </c>
      <c r="F18" s="6">
        <v>0</v>
      </c>
      <c r="G18" s="6">
        <v>6.1602350000000001</v>
      </c>
      <c r="H18" s="6">
        <v>51.030258500000002</v>
      </c>
      <c r="I18" s="6">
        <v>0.94550000000000001</v>
      </c>
      <c r="J18" s="6">
        <v>2.0716640000000002</v>
      </c>
      <c r="K18" s="6">
        <v>6.4750794999999997</v>
      </c>
      <c r="L18" s="6">
        <v>2.0595020000000002</v>
      </c>
      <c r="M18" s="6">
        <v>11.296946500000001</v>
      </c>
      <c r="N18" s="6">
        <v>1.575</v>
      </c>
      <c r="O18" s="6">
        <v>110.515297</v>
      </c>
      <c r="P18" s="16">
        <v>2.1826032807366329</v>
      </c>
    </row>
    <row r="19" spans="1:17" x14ac:dyDescent="0.25">
      <c r="A19" s="6" t="s">
        <v>25</v>
      </c>
      <c r="B19" s="6">
        <v>265.37910284999998</v>
      </c>
      <c r="C19" s="6">
        <v>423.07362010000003</v>
      </c>
      <c r="D19" s="6">
        <v>114.7989317</v>
      </c>
      <c r="E19" s="6">
        <v>41.1985843</v>
      </c>
      <c r="F19" s="6">
        <v>35.343705200000002</v>
      </c>
      <c r="G19" s="6">
        <v>26.885089879999999</v>
      </c>
      <c r="H19" s="6">
        <v>112.66993090000001</v>
      </c>
      <c r="I19" s="6">
        <v>181.7108212</v>
      </c>
      <c r="J19" s="6">
        <v>71.928288091999988</v>
      </c>
      <c r="K19" s="6">
        <v>75.501141750000002</v>
      </c>
      <c r="L19" s="6">
        <v>89.678276080000003</v>
      </c>
      <c r="M19" s="6">
        <v>119.451892818</v>
      </c>
      <c r="N19" s="6">
        <v>18.961721099999998</v>
      </c>
      <c r="O19" s="6">
        <v>1576.58110597</v>
      </c>
      <c r="P19" s="16">
        <v>31.136423532730596</v>
      </c>
    </row>
    <row r="20" spans="1:17" x14ac:dyDescent="0.25">
      <c r="A20" s="6" t="s">
        <v>26</v>
      </c>
      <c r="B20" s="6">
        <v>0</v>
      </c>
      <c r="C20" s="6">
        <v>3.3215110000000001</v>
      </c>
      <c r="D20" s="6">
        <v>6.3121430999999992</v>
      </c>
      <c r="E20" s="6">
        <v>0</v>
      </c>
      <c r="F20" s="6">
        <v>0</v>
      </c>
      <c r="G20" s="6">
        <v>0</v>
      </c>
      <c r="H20" s="6">
        <v>0</v>
      </c>
      <c r="I20" s="6">
        <v>1.4855022</v>
      </c>
      <c r="J20" s="6">
        <v>0.1666665</v>
      </c>
      <c r="K20" s="6">
        <v>0</v>
      </c>
      <c r="L20" s="6">
        <v>2.004</v>
      </c>
      <c r="M20" s="6">
        <v>0.4077614</v>
      </c>
      <c r="N20" s="6">
        <v>0</v>
      </c>
      <c r="O20" s="6">
        <v>13.6975842</v>
      </c>
      <c r="P20" s="16">
        <v>0.2705181366257946</v>
      </c>
    </row>
    <row r="21" spans="1:17" x14ac:dyDescent="0.25">
      <c r="A21" s="6" t="s">
        <v>27</v>
      </c>
      <c r="B21" s="6">
        <v>5.6849749999999997</v>
      </c>
      <c r="C21" s="6">
        <v>7.1244379999999996</v>
      </c>
      <c r="D21" s="6">
        <v>6.5057454999999997</v>
      </c>
      <c r="E21" s="6">
        <v>2.2265000000000001</v>
      </c>
      <c r="F21" s="6">
        <v>0</v>
      </c>
      <c r="G21" s="6">
        <v>0</v>
      </c>
      <c r="H21" s="6">
        <v>1.5828100000000001</v>
      </c>
      <c r="I21" s="6">
        <v>5.8315489999999999</v>
      </c>
      <c r="J21" s="6">
        <v>3.1672454999999999</v>
      </c>
      <c r="K21" s="6">
        <v>1.0774999999999999</v>
      </c>
      <c r="L21" s="6">
        <v>8.9247409999999991</v>
      </c>
      <c r="M21" s="6">
        <v>3.36</v>
      </c>
      <c r="N21" s="6">
        <v>6.1533049999999996</v>
      </c>
      <c r="O21" s="6">
        <v>51.638809000000002</v>
      </c>
      <c r="P21" s="16">
        <v>1.0198319779815854</v>
      </c>
    </row>
    <row r="22" spans="1:17" x14ac:dyDescent="0.25">
      <c r="A22" s="6" t="s">
        <v>28</v>
      </c>
      <c r="B22" s="6">
        <v>30.963821500000002</v>
      </c>
      <c r="C22" s="6">
        <v>4.0156999999999998</v>
      </c>
      <c r="D22" s="6">
        <v>143.04779125600001</v>
      </c>
      <c r="E22" s="6">
        <v>21.846423999999999</v>
      </c>
      <c r="F22" s="6">
        <v>0</v>
      </c>
      <c r="G22" s="6">
        <v>59.133331005999999</v>
      </c>
      <c r="H22" s="6">
        <v>2.0843959999999999</v>
      </c>
      <c r="I22" s="6">
        <v>14.410607199999999</v>
      </c>
      <c r="J22" s="6">
        <v>37.052078005999995</v>
      </c>
      <c r="K22" s="6">
        <v>14.523258500000001</v>
      </c>
      <c r="L22" s="6">
        <v>1.1385000000000001</v>
      </c>
      <c r="M22" s="6">
        <v>20.355941999999999</v>
      </c>
      <c r="N22" s="6">
        <v>1.6185</v>
      </c>
      <c r="O22" s="6">
        <v>350.19034946800002</v>
      </c>
      <c r="P22" s="16">
        <v>6.9160254406334793</v>
      </c>
    </row>
    <row r="23" spans="1:17" x14ac:dyDescent="0.25">
      <c r="A23" s="6" t="s">
        <v>29</v>
      </c>
      <c r="B23" s="6">
        <v>0</v>
      </c>
      <c r="C23" s="6">
        <v>0</v>
      </c>
      <c r="D23" s="6">
        <v>2.7979129999999999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2.0072999999999999</v>
      </c>
      <c r="O23" s="6">
        <v>4.8052130000000002</v>
      </c>
      <c r="P23" s="16">
        <v>9.4899746398349888E-2</v>
      </c>
    </row>
    <row r="24" spans="1:17" x14ac:dyDescent="0.25">
      <c r="A24" s="6" t="s">
        <v>30</v>
      </c>
      <c r="B24" s="6">
        <v>1.6</v>
      </c>
      <c r="C24" s="6">
        <v>0.221</v>
      </c>
      <c r="D24" s="6">
        <v>0.4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2.2210000000000001</v>
      </c>
      <c r="P24" s="16">
        <v>4.3863266155056001E-2</v>
      </c>
    </row>
    <row r="25" spans="1:17" x14ac:dyDescent="0.25">
      <c r="A25" s="23" t="s">
        <v>50</v>
      </c>
      <c r="B25" s="23">
        <v>0</v>
      </c>
      <c r="C25" s="23">
        <v>0</v>
      </c>
      <c r="D25" s="23">
        <v>1.5609155E-2</v>
      </c>
      <c r="E25" s="23">
        <v>9.5609155000000001E-2</v>
      </c>
      <c r="F25" s="23">
        <v>-8.7816899999999993E-4</v>
      </c>
      <c r="G25" s="23">
        <v>-8.78169E-3</v>
      </c>
      <c r="H25" s="23">
        <v>0</v>
      </c>
      <c r="I25" s="23">
        <v>-8.78169E-3</v>
      </c>
      <c r="J25" s="23">
        <v>2.7051620000000001</v>
      </c>
      <c r="K25" s="23">
        <v>0</v>
      </c>
      <c r="L25" s="23">
        <v>0</v>
      </c>
      <c r="M25" s="23">
        <v>0</v>
      </c>
      <c r="N25" s="23">
        <v>0</v>
      </c>
      <c r="O25" s="23">
        <v>2.7979387609999997</v>
      </c>
      <c r="P25" s="24">
        <v>5.5257421233359118E-2</v>
      </c>
    </row>
    <row r="26" spans="1:17" s="18" customFormat="1" x14ac:dyDescent="0.25">
      <c r="A26" s="13" t="s">
        <v>68</v>
      </c>
      <c r="B26" s="13">
        <v>743.20361362000006</v>
      </c>
      <c r="C26" s="13">
        <v>888.67692543769999</v>
      </c>
      <c r="D26" s="13">
        <v>524.15240718250004</v>
      </c>
      <c r="E26" s="13">
        <v>469.32365451499999</v>
      </c>
      <c r="F26" s="13">
        <v>85.2206521735</v>
      </c>
      <c r="G26" s="13">
        <v>193.45275898200001</v>
      </c>
      <c r="H26" s="13">
        <v>352.31992573300005</v>
      </c>
      <c r="I26" s="13">
        <v>456.87412767000001</v>
      </c>
      <c r="J26" s="13">
        <v>418.40190420569996</v>
      </c>
      <c r="K26" s="13">
        <v>246.38882481799999</v>
      </c>
      <c r="L26" s="13">
        <v>171.62864003000001</v>
      </c>
      <c r="M26" s="13">
        <v>408.44291179570001</v>
      </c>
      <c r="N26" s="13">
        <v>105.37607851999999</v>
      </c>
      <c r="O26" s="13">
        <v>5063.4624246830999</v>
      </c>
      <c r="P26" s="20">
        <v>100</v>
      </c>
      <c r="Q26" s="17"/>
    </row>
    <row r="27" spans="1:17" s="18" customFormat="1" x14ac:dyDescent="0.25">
      <c r="A27" s="13" t="s">
        <v>56</v>
      </c>
      <c r="B27" s="13">
        <v>14.677774836386071</v>
      </c>
      <c r="C27" s="13">
        <v>17.550775554403732</v>
      </c>
      <c r="D27" s="13">
        <v>10.351659856847945</v>
      </c>
      <c r="E27" s="13">
        <v>9.2688286226271916</v>
      </c>
      <c r="F27" s="13">
        <v>1.6830509447067457</v>
      </c>
      <c r="G27" s="13">
        <v>3.8205627445553203</v>
      </c>
      <c r="H27" s="13">
        <v>6.9580831491022703</v>
      </c>
      <c r="I27" s="13">
        <v>9.0229587849384263</v>
      </c>
      <c r="J27" s="13">
        <v>8.2631580747216837</v>
      </c>
      <c r="K27" s="13">
        <v>4.8660146783536247</v>
      </c>
      <c r="L27" s="13">
        <v>3.3895509758965279</v>
      </c>
      <c r="M27" s="13">
        <v>8.0664746282038955</v>
      </c>
      <c r="N27" s="13">
        <v>2.0811071492565687</v>
      </c>
      <c r="O27" s="13">
        <v>100</v>
      </c>
      <c r="P27" s="20"/>
      <c r="Q27" s="17"/>
    </row>
    <row r="29" spans="1:17" x14ac:dyDescent="0.25">
      <c r="A29" s="12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5"/>
  <sheetViews>
    <sheetView workbookViewId="0">
      <selection activeCell="I12" sqref="I12"/>
    </sheetView>
  </sheetViews>
  <sheetFormatPr defaultColWidth="11.42578125" defaultRowHeight="15" x14ac:dyDescent="0.25"/>
  <cols>
    <col min="1" max="1" width="19.140625" customWidth="1"/>
    <col min="2" max="8" width="13.85546875" customWidth="1"/>
    <col min="9" max="9" width="11.42578125" style="9"/>
  </cols>
  <sheetData>
    <row r="1" spans="1:8" x14ac:dyDescent="0.25">
      <c r="A1" t="s">
        <v>149</v>
      </c>
    </row>
    <row r="2" spans="1:8" ht="18" x14ac:dyDescent="0.25">
      <c r="A2" s="21" t="s">
        <v>76</v>
      </c>
      <c r="G2" s="2"/>
      <c r="H2" s="3"/>
    </row>
    <row r="3" spans="1:8" ht="15.75" x14ac:dyDescent="0.25">
      <c r="A3" s="22" t="s">
        <v>101</v>
      </c>
    </row>
    <row r="5" spans="1:8" x14ac:dyDescent="0.25">
      <c r="A5" s="49" t="s">
        <v>114</v>
      </c>
      <c r="B5" s="52" t="s">
        <v>97</v>
      </c>
      <c r="C5" s="52" t="s">
        <v>98</v>
      </c>
      <c r="D5" s="51" t="s">
        <v>92</v>
      </c>
      <c r="E5" s="51"/>
      <c r="F5" s="51"/>
      <c r="G5" s="51"/>
      <c r="H5" s="43"/>
    </row>
    <row r="6" spans="1:8" ht="28.5" x14ac:dyDescent="0.25">
      <c r="A6" s="50"/>
      <c r="B6" s="53"/>
      <c r="C6" s="53"/>
      <c r="D6" s="7" t="s">
        <v>8</v>
      </c>
      <c r="E6" s="7" t="s">
        <v>9</v>
      </c>
      <c r="F6" s="7" t="s">
        <v>98</v>
      </c>
      <c r="G6" s="7" t="s">
        <v>93</v>
      </c>
      <c r="H6" s="10" t="s">
        <v>100</v>
      </c>
    </row>
    <row r="7" spans="1:8" x14ac:dyDescent="0.25">
      <c r="A7" s="6" t="s">
        <v>78</v>
      </c>
      <c r="B7" s="6">
        <v>123</v>
      </c>
      <c r="C7" s="6">
        <v>409.43</v>
      </c>
      <c r="D7" s="6">
        <v>4</v>
      </c>
      <c r="E7" s="6">
        <v>3.2520325203252036</v>
      </c>
      <c r="F7" s="6">
        <v>6.5110000000000001</v>
      </c>
      <c r="G7" s="6">
        <v>0.08</v>
      </c>
      <c r="H7" s="16">
        <v>1.2286899093841193</v>
      </c>
    </row>
    <row r="8" spans="1:8" x14ac:dyDescent="0.25">
      <c r="A8" s="6" t="s">
        <v>52</v>
      </c>
      <c r="B8" s="6">
        <v>454</v>
      </c>
      <c r="C8" s="6">
        <v>1592.4663</v>
      </c>
      <c r="D8" s="6">
        <v>87</v>
      </c>
      <c r="E8" s="6">
        <v>19.162995594713657</v>
      </c>
      <c r="F8" s="6">
        <v>386.18299999999999</v>
      </c>
      <c r="G8" s="6">
        <v>79.147000000000006</v>
      </c>
      <c r="H8" s="16">
        <v>20.494687751661779</v>
      </c>
    </row>
    <row r="9" spans="1:8" x14ac:dyDescent="0.25">
      <c r="A9" s="6" t="s">
        <v>79</v>
      </c>
      <c r="B9" s="6">
        <v>505</v>
      </c>
      <c r="C9" s="6">
        <v>1370.462</v>
      </c>
      <c r="D9" s="6">
        <v>106</v>
      </c>
      <c r="E9" s="6">
        <v>20.990099009900991</v>
      </c>
      <c r="F9" s="6">
        <v>277.24099999999999</v>
      </c>
      <c r="G9" s="6">
        <v>37.69</v>
      </c>
      <c r="H9" s="16">
        <v>13.594670340966886</v>
      </c>
    </row>
    <row r="10" spans="1:8" x14ac:dyDescent="0.25">
      <c r="A10" s="6" t="s">
        <v>80</v>
      </c>
      <c r="B10" s="6">
        <v>554</v>
      </c>
      <c r="C10" s="6">
        <v>2471.66</v>
      </c>
      <c r="D10" s="6">
        <v>201</v>
      </c>
      <c r="E10" s="6">
        <v>36.281588447653426</v>
      </c>
      <c r="F10" s="6">
        <v>1236.374</v>
      </c>
      <c r="G10" s="6">
        <v>220.09399999999999</v>
      </c>
      <c r="H10" s="16">
        <v>17.801571369181168</v>
      </c>
    </row>
    <row r="11" spans="1:8" x14ac:dyDescent="0.25">
      <c r="A11" s="6" t="s">
        <v>46</v>
      </c>
      <c r="B11" s="6">
        <v>1410</v>
      </c>
      <c r="C11" s="6">
        <v>6422.0190000000002</v>
      </c>
      <c r="D11" s="6">
        <v>116</v>
      </c>
      <c r="E11" s="6">
        <v>8.2269503546099276</v>
      </c>
      <c r="F11" s="6">
        <v>672.18399999999997</v>
      </c>
      <c r="G11" s="6">
        <v>75.427999999999997</v>
      </c>
      <c r="H11" s="16">
        <v>11.221332254263713</v>
      </c>
    </row>
    <row r="12" spans="1:8" x14ac:dyDescent="0.25">
      <c r="A12" s="6" t="s">
        <v>81</v>
      </c>
      <c r="B12" s="6">
        <v>498</v>
      </c>
      <c r="C12" s="6">
        <v>1508.5640000000001</v>
      </c>
      <c r="D12" s="6">
        <v>132</v>
      </c>
      <c r="E12" s="6">
        <v>26.506024096385545</v>
      </c>
      <c r="F12" s="6">
        <v>369.65600000000001</v>
      </c>
      <c r="G12" s="6">
        <v>60.097999999999999</v>
      </c>
      <c r="H12" s="16">
        <v>16.257818079511761</v>
      </c>
    </row>
    <row r="13" spans="1:8" x14ac:dyDescent="0.25">
      <c r="A13" s="6" t="s">
        <v>82</v>
      </c>
      <c r="B13" s="6">
        <v>365</v>
      </c>
      <c r="C13" s="6">
        <v>1062.7619999999999</v>
      </c>
      <c r="D13" s="6">
        <v>118</v>
      </c>
      <c r="E13" s="6">
        <v>32.328767123287669</v>
      </c>
      <c r="F13" s="6">
        <v>396.726</v>
      </c>
      <c r="G13" s="6">
        <v>96.575999999999993</v>
      </c>
      <c r="H13" s="16">
        <v>24.343249497134039</v>
      </c>
    </row>
    <row r="14" spans="1:8" x14ac:dyDescent="0.25">
      <c r="A14" s="6" t="s">
        <v>83</v>
      </c>
      <c r="B14" s="6">
        <v>155</v>
      </c>
      <c r="C14" s="6">
        <v>428.50200000000001</v>
      </c>
      <c r="D14" s="6">
        <v>12</v>
      </c>
      <c r="E14" s="6">
        <v>7.741935483870968</v>
      </c>
      <c r="F14" s="6">
        <v>24.474</v>
      </c>
      <c r="G14" s="6">
        <v>3.1150000000000002</v>
      </c>
      <c r="H14" s="16">
        <v>12.727792759663318</v>
      </c>
    </row>
    <row r="15" spans="1:8" x14ac:dyDescent="0.25">
      <c r="A15" s="6" t="s">
        <v>84</v>
      </c>
      <c r="B15" s="6">
        <v>872</v>
      </c>
      <c r="C15" s="6">
        <v>3149.1570000000002</v>
      </c>
      <c r="D15" s="6">
        <v>319</v>
      </c>
      <c r="E15" s="6">
        <v>36.582568807339449</v>
      </c>
      <c r="F15" s="6">
        <v>1269.8879999999999</v>
      </c>
      <c r="G15" s="6">
        <v>190.53100000000001</v>
      </c>
      <c r="H15" s="16">
        <v>15.003764111480699</v>
      </c>
    </row>
    <row r="16" spans="1:8" x14ac:dyDescent="0.25">
      <c r="A16" s="6" t="s">
        <v>85</v>
      </c>
      <c r="B16" s="6">
        <v>460</v>
      </c>
      <c r="C16" s="6">
        <v>1660.088</v>
      </c>
      <c r="D16" s="6">
        <v>76</v>
      </c>
      <c r="E16" s="6">
        <v>16.521739130434781</v>
      </c>
      <c r="F16" s="6">
        <v>376.12599999999998</v>
      </c>
      <c r="G16" s="6">
        <v>60.24</v>
      </c>
      <c r="H16" s="16">
        <v>16.015909562221172</v>
      </c>
    </row>
    <row r="17" spans="1:8" x14ac:dyDescent="0.25">
      <c r="A17" s="6" t="s">
        <v>86</v>
      </c>
      <c r="B17" s="6">
        <v>140</v>
      </c>
      <c r="C17" s="6">
        <v>679.57299999999998</v>
      </c>
      <c r="D17" s="6">
        <v>61</v>
      </c>
      <c r="E17" s="6">
        <v>43.571428571428569</v>
      </c>
      <c r="F17" s="6">
        <v>381.09800000000001</v>
      </c>
      <c r="G17" s="6">
        <v>91.597999999999999</v>
      </c>
      <c r="H17" s="16">
        <v>24.035287511348784</v>
      </c>
    </row>
    <row r="18" spans="1:8" x14ac:dyDescent="0.25">
      <c r="A18" s="6" t="s">
        <v>87</v>
      </c>
      <c r="B18" s="6">
        <v>196</v>
      </c>
      <c r="C18" s="6">
        <v>614.005</v>
      </c>
      <c r="D18" s="6">
        <v>59</v>
      </c>
      <c r="E18" s="6">
        <v>30.102040816326532</v>
      </c>
      <c r="F18" s="6">
        <v>263.613</v>
      </c>
      <c r="G18" s="6">
        <v>36.432000000000002</v>
      </c>
      <c r="H18" s="16">
        <v>13.820259243664006</v>
      </c>
    </row>
    <row r="19" spans="1:8" x14ac:dyDescent="0.25">
      <c r="A19" s="6" t="s">
        <v>88</v>
      </c>
      <c r="B19" s="6">
        <v>796</v>
      </c>
      <c r="C19" s="6">
        <v>3716.6370000000002</v>
      </c>
      <c r="D19" s="6">
        <v>142</v>
      </c>
      <c r="E19" s="6">
        <v>17.839195979899497</v>
      </c>
      <c r="F19" s="6">
        <v>1119.413</v>
      </c>
      <c r="G19" s="6">
        <v>184.11600000000001</v>
      </c>
      <c r="H19" s="16">
        <v>16.447548849262965</v>
      </c>
    </row>
    <row r="20" spans="1:8" x14ac:dyDescent="0.25">
      <c r="A20" s="6" t="s">
        <v>89</v>
      </c>
      <c r="B20" s="6">
        <v>77</v>
      </c>
      <c r="C20" s="6">
        <v>287.54700000000003</v>
      </c>
      <c r="D20" s="6">
        <v>12</v>
      </c>
      <c r="E20" s="6">
        <v>15.584415584415584</v>
      </c>
      <c r="F20" s="6">
        <v>38.271999999999998</v>
      </c>
      <c r="G20" s="6">
        <v>1.89</v>
      </c>
      <c r="H20" s="16">
        <v>4.9383361204013374</v>
      </c>
    </row>
    <row r="21" spans="1:8" x14ac:dyDescent="0.25">
      <c r="A21" s="6" t="s">
        <v>90</v>
      </c>
      <c r="B21" s="6">
        <v>57</v>
      </c>
      <c r="C21" s="6">
        <v>147.81100000000001</v>
      </c>
      <c r="D21" s="6">
        <v>22</v>
      </c>
      <c r="E21" s="6">
        <v>38.596491228070171</v>
      </c>
      <c r="F21" s="6">
        <v>46.002000000000002</v>
      </c>
      <c r="G21" s="6">
        <v>6.9779999999999998</v>
      </c>
      <c r="H21" s="16">
        <v>15.168905699752184</v>
      </c>
    </row>
    <row r="22" spans="1:8" x14ac:dyDescent="0.25">
      <c r="A22" s="6" t="s">
        <v>91</v>
      </c>
      <c r="B22" s="6">
        <v>263</v>
      </c>
      <c r="C22" s="6">
        <v>927.03700000000003</v>
      </c>
      <c r="D22" s="6">
        <v>31</v>
      </c>
      <c r="E22" s="6">
        <v>11.787072243346007</v>
      </c>
      <c r="F22" s="6">
        <v>162.673</v>
      </c>
      <c r="G22" s="6">
        <v>25.864999999999998</v>
      </c>
      <c r="H22" s="16">
        <v>15.899995696888849</v>
      </c>
    </row>
    <row r="23" spans="1:8" x14ac:dyDescent="0.25">
      <c r="A23" s="13" t="s">
        <v>32</v>
      </c>
      <c r="B23" s="13">
        <v>6925</v>
      </c>
      <c r="C23" s="13">
        <v>26447.720300000001</v>
      </c>
      <c r="D23" s="13">
        <v>1498</v>
      </c>
      <c r="E23" s="13">
        <v>21.63176895306859</v>
      </c>
      <c r="F23" s="13">
        <v>7026.4340000000002</v>
      </c>
      <c r="G23" s="13">
        <v>1169.8779999999999</v>
      </c>
      <c r="H23" s="20">
        <v>16.64966895013886</v>
      </c>
    </row>
    <row r="25" spans="1:8" x14ac:dyDescent="0.25">
      <c r="A25" s="12" t="s">
        <v>113</v>
      </c>
    </row>
  </sheetData>
  <mergeCells count="4">
    <mergeCell ref="D5:H5"/>
    <mergeCell ref="B5:B6"/>
    <mergeCell ref="C5:C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Innhold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 R. Spilling</dc:creator>
  <cp:lastModifiedBy>Frøydis Steine / NIFU</cp:lastModifiedBy>
  <dcterms:created xsi:type="dcterms:W3CDTF">2017-09-01T08:43:18Z</dcterms:created>
  <dcterms:modified xsi:type="dcterms:W3CDTF">2019-11-20T07:51:12Z</dcterms:modified>
</cp:coreProperties>
</file>