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8 Temaområder\07 Indikatorrapporten\2019\Tabelldel nett\"/>
    </mc:Choice>
  </mc:AlternateContent>
  <xr:revisionPtr revIDLastSave="0" documentId="13_ncr:1_{EC9D83E0-8C68-4750-AA29-144D90AA6F89}" xr6:coauthVersionLast="36" xr6:coauthVersionMax="36" xr10:uidLastSave="{00000000-0000-0000-0000-000000000000}"/>
  <bookViews>
    <workbookView xWindow="2775" yWindow="-15" windowWidth="12120" windowHeight="4335" tabRatio="817" xr2:uid="{00000000-000D-0000-FFFF-FFFF00000000}"/>
  </bookViews>
  <sheets>
    <sheet name="Innhold" sheetId="49" r:id="rId1"/>
    <sheet name="B.1.1" sheetId="46" r:id="rId2"/>
    <sheet name="B.1.2" sheetId="47" r:id="rId3"/>
    <sheet name="B.1.3" sheetId="45" r:id="rId4"/>
    <sheet name="B.1.4" sheetId="44" r:id="rId5"/>
    <sheet name="B.1.5" sheetId="48" r:id="rId6"/>
    <sheet name="B.1.6" sheetId="19" r:id="rId7"/>
    <sheet name="B.1.7" sheetId="20" r:id="rId8"/>
  </sheets>
  <definedNames>
    <definedName name="_xlnm.Print_Area" localSheetId="1">'B.1.1'!$A$1:$G$14</definedName>
    <definedName name="_xlnm.Print_Area" localSheetId="2">'B.1.2'!$A$1:$H$16</definedName>
    <definedName name="_xlnm.Print_Area" localSheetId="3">'B.1.3'!$A$1:$G$16</definedName>
    <definedName name="_xlnm.Print_Area" localSheetId="4">'B.1.4'!$A$1:$K$16</definedName>
    <definedName name="_xlnm.Print_Area" localSheetId="5">'B.1.5'!$A$1:$M$17</definedName>
    <definedName name="_xlnm.Print_Area" localSheetId="6">'B.1.6'!$A$1:$M$17</definedName>
    <definedName name="_xlnm.Print_Area" localSheetId="7">'B.1.7'!$A$1:$N$17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48" l="1"/>
  <c r="J11" i="48"/>
  <c r="J12" i="48"/>
  <c r="J9" i="48"/>
  <c r="I10" i="48"/>
  <c r="I11" i="48"/>
  <c r="I12" i="48"/>
  <c r="I9" i="48"/>
  <c r="H10" i="48"/>
  <c r="H11" i="48"/>
  <c r="H12" i="48"/>
  <c r="H9" i="48"/>
  <c r="G10" i="48"/>
  <c r="G11" i="48"/>
  <c r="G12" i="48"/>
  <c r="G9" i="48"/>
  <c r="F10" i="48"/>
  <c r="F11" i="48"/>
  <c r="F12" i="48"/>
  <c r="E10" i="48"/>
  <c r="E11" i="48"/>
  <c r="E12" i="48"/>
  <c r="E9" i="48"/>
  <c r="F9" i="48"/>
  <c r="C10" i="48"/>
  <c r="C11" i="48"/>
  <c r="C12" i="48"/>
  <c r="C9" i="48"/>
  <c r="D9" i="20"/>
  <c r="D10" i="20"/>
  <c r="D11" i="20"/>
  <c r="D12" i="20"/>
  <c r="B12" i="20" l="1"/>
  <c r="L12" i="20" s="1"/>
  <c r="B11" i="20"/>
  <c r="M11" i="20" s="1"/>
  <c r="M12" i="20" l="1"/>
  <c r="L11" i="20"/>
  <c r="D11" i="48"/>
  <c r="D12" i="48"/>
  <c r="D10" i="48"/>
  <c r="B6" i="49"/>
  <c r="B11" i="45"/>
  <c r="B11" i="47"/>
  <c r="C10" i="49" l="1"/>
  <c r="C9" i="49"/>
  <c r="C8" i="49"/>
  <c r="C7" i="49"/>
  <c r="C6" i="49"/>
  <c r="C5" i="49"/>
  <c r="C4" i="49"/>
  <c r="G13" i="19" l="1"/>
  <c r="B10" i="47"/>
  <c r="B12" i="47"/>
  <c r="B9" i="47"/>
  <c r="B10" i="20"/>
  <c r="L10" i="20" s="1"/>
  <c r="D10" i="19"/>
  <c r="B10" i="19" s="1"/>
  <c r="L10" i="19" s="1"/>
  <c r="M10" i="19" s="1"/>
  <c r="D9" i="19"/>
  <c r="D11" i="19"/>
  <c r="B11" i="19" s="1"/>
  <c r="L11" i="19" s="1"/>
  <c r="M11" i="19" s="1"/>
  <c r="D12" i="19"/>
  <c r="B12" i="19" s="1"/>
  <c r="L12" i="19" s="1"/>
  <c r="M12" i="19" s="1"/>
  <c r="B10" i="49"/>
  <c r="B9" i="49"/>
  <c r="B8" i="49"/>
  <c r="B7" i="49"/>
  <c r="B5" i="49"/>
  <c r="B4" i="49"/>
  <c r="B10" i="44"/>
  <c r="B11" i="44"/>
  <c r="B12" i="44"/>
  <c r="B9" i="44"/>
  <c r="B10" i="46"/>
  <c r="B12" i="45"/>
  <c r="B10" i="45"/>
  <c r="B9" i="45"/>
  <c r="C13" i="45"/>
  <c r="D13" i="45"/>
  <c r="C11" i="46"/>
  <c r="D11" i="46"/>
  <c r="B9" i="46"/>
  <c r="E13" i="19"/>
  <c r="C13" i="19"/>
  <c r="F13" i="19"/>
  <c r="H13" i="19"/>
  <c r="I13" i="19"/>
  <c r="J13" i="19"/>
  <c r="E13" i="20"/>
  <c r="F13" i="20"/>
  <c r="G13" i="20"/>
  <c r="H13" i="20"/>
  <c r="I13" i="20"/>
  <c r="J13" i="20"/>
  <c r="C13" i="44"/>
  <c r="D13" i="44"/>
  <c r="C13" i="20"/>
  <c r="B11" i="46" l="1"/>
  <c r="E13" i="48"/>
  <c r="H13" i="48"/>
  <c r="M10" i="20"/>
  <c r="J13" i="48"/>
  <c r="D9" i="48"/>
  <c r="B9" i="48" s="1"/>
  <c r="L9" i="48" s="1"/>
  <c r="M9" i="48" s="1"/>
  <c r="C13" i="47"/>
  <c r="B13" i="45"/>
  <c r="D13" i="47"/>
  <c r="B11" i="48"/>
  <c r="L11" i="48" s="1"/>
  <c r="M11" i="48" s="1"/>
  <c r="I13" i="48"/>
  <c r="F13" i="48"/>
  <c r="C13" i="48"/>
  <c r="B12" i="48"/>
  <c r="L12" i="48" s="1"/>
  <c r="M12" i="48" s="1"/>
  <c r="G13" i="48"/>
  <c r="B13" i="44"/>
  <c r="B9" i="19"/>
  <c r="D13" i="19"/>
  <c r="B9" i="20"/>
  <c r="M9" i="20" s="1"/>
  <c r="D13" i="20"/>
  <c r="B13" i="47"/>
  <c r="D13" i="48" l="1"/>
  <c r="B10" i="48"/>
  <c r="B13" i="20"/>
  <c r="L13" i="20" s="1"/>
  <c r="L9" i="20"/>
  <c r="B13" i="19"/>
  <c r="L13" i="19" s="1"/>
  <c r="M13" i="19" s="1"/>
  <c r="L9" i="19"/>
  <c r="M9" i="19" s="1"/>
  <c r="L10" i="48" l="1"/>
  <c r="M10" i="48" s="1"/>
  <c r="B13" i="48"/>
  <c r="L13" i="48" s="1"/>
  <c r="M13" i="48" s="1"/>
  <c r="M13" i="20"/>
</calcChain>
</file>

<file path=xl/sharedStrings.xml><?xml version="1.0" encoding="utf-8"?>
<sst xmlns="http://schemas.openxmlformats.org/spreadsheetml/2006/main" count="193" uniqueCount="70">
  <si>
    <t>Driftsutgifter</t>
  </si>
  <si>
    <t>Totalt</t>
  </si>
  <si>
    <t>Annen finansiering</t>
  </si>
  <si>
    <t>Prosent</t>
  </si>
  <si>
    <t xml:space="preserve">   Offentlige kilder</t>
  </si>
  <si>
    <t>Utlandet</t>
  </si>
  <si>
    <t xml:space="preserve">Andre </t>
  </si>
  <si>
    <t>livet</t>
  </si>
  <si>
    <t>råd</t>
  </si>
  <si>
    <t>Forsknings-</t>
  </si>
  <si>
    <t>kilder</t>
  </si>
  <si>
    <t>Andre</t>
  </si>
  <si>
    <t>EU-kom.</t>
  </si>
  <si>
    <t>Herav:</t>
  </si>
  <si>
    <t>Annen</t>
  </si>
  <si>
    <t>Nærings-</t>
  </si>
  <si>
    <t>Helseregion</t>
  </si>
  <si>
    <t>Sum Helse Sør-Øst</t>
  </si>
  <si>
    <t>Sum Helse Vest</t>
  </si>
  <si>
    <t>Sum Helse Nord</t>
  </si>
  <si>
    <t>Sum Helse Midt-Norge</t>
  </si>
  <si>
    <t xml:space="preserve">Totalt </t>
  </si>
  <si>
    <t>Lønn og</t>
  </si>
  <si>
    <t>sosiale</t>
  </si>
  <si>
    <t>drifts-</t>
  </si>
  <si>
    <t>finan-</t>
  </si>
  <si>
    <t>siering</t>
  </si>
  <si>
    <t>Type helseforetak</t>
  </si>
  <si>
    <t>Basis-</t>
  </si>
  <si>
    <t>Helseforetak med universitetssykehusfunksjoner</t>
  </si>
  <si>
    <t>Helseforetak uten universitetssykehusfunksjoner</t>
  </si>
  <si>
    <t>Dep. m.v.</t>
  </si>
  <si>
    <t>bevilgning</t>
  </si>
  <si>
    <r>
      <t>bevilgning</t>
    </r>
    <r>
      <rPr>
        <vertAlign val="superscript"/>
        <sz val="11"/>
        <rFont val="Arial"/>
        <family val="2"/>
      </rPr>
      <t>1</t>
    </r>
  </si>
  <si>
    <r>
      <t>bevilgning</t>
    </r>
    <r>
      <rPr>
        <vertAlign val="superscript"/>
        <sz val="11"/>
        <rFont val="Arial"/>
        <family val="2"/>
      </rPr>
      <t>2</t>
    </r>
  </si>
  <si>
    <r>
      <t>2</t>
    </r>
    <r>
      <rPr>
        <sz val="8"/>
        <rFont val="Arial"/>
        <family val="2"/>
      </rPr>
      <t xml:space="preserve"> Inkludert øremerket finansiering av FoU via regionale samarbeidsorgan eller regionale helseforetak. </t>
    </r>
  </si>
  <si>
    <t>Tabell B.1.1</t>
  </si>
  <si>
    <t>Tabell B.1.2</t>
  </si>
  <si>
    <t>Tabell B.1.3</t>
  </si>
  <si>
    <t>Tabell B.1.4</t>
  </si>
  <si>
    <t>Tabell B.1.5</t>
  </si>
  <si>
    <t>Tabell B.1.6</t>
  </si>
  <si>
    <t>Tabell B.1.7</t>
  </si>
  <si>
    <t>kostnader</t>
  </si>
  <si>
    <r>
      <t xml:space="preserve">1 </t>
    </r>
    <r>
      <rPr>
        <sz val="8"/>
        <rFont val="Arial"/>
        <family val="2"/>
      </rPr>
      <t xml:space="preserve">Helseforetakenes FoU-kostnader presenteres her etter regnskapsprinsippet som brukes i helseforetakene og er inkl. avskrivninger. </t>
    </r>
  </si>
  <si>
    <t>Nummer</t>
  </si>
  <si>
    <t>Navn</t>
  </si>
  <si>
    <t>Merknad</t>
  </si>
  <si>
    <t>B.1.1</t>
  </si>
  <si>
    <t>B.1.2</t>
  </si>
  <si>
    <t>B.1.3</t>
  </si>
  <si>
    <t>B.1.4</t>
  </si>
  <si>
    <t>B.1.5</t>
  </si>
  <si>
    <t>B.1.6</t>
  </si>
  <si>
    <t>B.1.7</t>
  </si>
  <si>
    <t>Kilde: NIFU</t>
  </si>
  <si>
    <t>Helse Sør-Øst</t>
  </si>
  <si>
    <t>Helse Vest</t>
  </si>
  <si>
    <t>Helse Nord</t>
  </si>
  <si>
    <t>Helse Midt-Norge</t>
  </si>
  <si>
    <t>B.1 Helseforetakenes FoU-måling 2015</t>
  </si>
  <si>
    <r>
      <t>Driftskostnader til FoU</t>
    </r>
    <r>
      <rPr>
        <b/>
        <sz val="14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helseforetak etter type helseforetak og kostnadstype i 2017. Mill. kr. </t>
    </r>
  </si>
  <si>
    <t>Sist oppdatert 22.02.2019</t>
  </si>
  <si>
    <r>
      <t>Driftskostnader til FoU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helseforetakene etter helseregion og kostnadstype i 2017. Mill. kr.</t>
    </r>
  </si>
  <si>
    <r>
      <t>Driftskostnader til FoU</t>
    </r>
    <r>
      <rPr>
        <b/>
        <sz val="14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universitetssykehus etter helseregion og kostnadstype i 2017. Mill. kr</t>
    </r>
  </si>
  <si>
    <r>
      <t>Driftskostnader til FoU</t>
    </r>
    <r>
      <rPr>
        <b/>
        <sz val="14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øvrige helseforetak etter helseregion og kostnadstype i 2017. Mill. kr.</t>
    </r>
  </si>
  <si>
    <r>
      <t>Driftskostnader til FoU</t>
    </r>
    <r>
      <rPr>
        <b/>
        <sz val="14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øvrige helseforetak etter helseregion og finansieringskilde i 2017. Mill. kr. </t>
    </r>
  </si>
  <si>
    <t>Sist oppdatert 03.04.2019</t>
  </si>
  <si>
    <r>
      <t>Driftskostnader til FoU</t>
    </r>
    <r>
      <rPr>
        <b/>
        <sz val="14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universitetssykehus etter helseregion og finansieringskilde i 2017. Mill. kr. </t>
    </r>
  </si>
  <si>
    <r>
      <t>Driftskostnader til FoU</t>
    </r>
    <r>
      <rPr>
        <b/>
        <sz val="14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helseforetakene etter helseregion og finansieringskilde i 2017. Mill. kr.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</si>
</sst>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0.0"/>
    <numFmt numFmtId="166" formatCode="#,##0.0"/>
    <numFmt numFmtId="167" formatCode="#,##0.0;\ \-#,##0.0;\-"/>
    <numFmt numFmtId="168" formatCode="_ * #,##0.0_ ;_ * \-#,##0.0_ ;_ * &quot;-&quot;??_ ;_ @_ "/>
    <numFmt numFmtId="169" formatCode="_ * #,##0_ ;_ * \-#,##0_ ;_ * &quot;-&quot;??_ ;_ @_ "/>
    <numFmt numFmtId="170" formatCode="_ * #,##0.0_ ;_ * \-#,##0.0_ ;_ * &quot;-&quot;?_ ;_ @_ "/>
  </numFmts>
  <fonts count="19" x14ac:knownFonts="1">
    <font>
      <sz val="10"/>
      <name val="Arial"/>
    </font>
    <font>
      <sz val="1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14"/>
      <color indexed="10"/>
      <name val="Arial"/>
      <family val="2"/>
    </font>
    <font>
      <b/>
      <sz val="12"/>
      <color indexed="12"/>
      <name val="Calibri"/>
      <family val="2"/>
    </font>
    <font>
      <b/>
      <sz val="14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</borders>
  <cellStyleXfs count="12">
    <xf numFmtId="0" fontId="0" fillId="0" borderId="0"/>
    <xf numFmtId="0" fontId="4" fillId="0" borderId="0"/>
    <xf numFmtId="0" fontId="5" fillId="0" borderId="0">
      <alignment horizontal="left"/>
    </xf>
    <xf numFmtId="0" fontId="11" fillId="0" borderId="1">
      <alignment horizontal="right" vertical="center"/>
    </xf>
    <xf numFmtId="0" fontId="6" fillId="0" borderId="2">
      <alignment vertical="center"/>
    </xf>
    <xf numFmtId="1" fontId="10" fillId="0" borderId="2"/>
    <xf numFmtId="0" fontId="7" fillId="0" borderId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2" fillId="0" borderId="0"/>
    <xf numFmtId="0" fontId="3" fillId="0" borderId="0"/>
  </cellStyleXfs>
  <cellXfs count="158">
    <xf numFmtId="0" fontId="0" fillId="0" borderId="0" xfId="0"/>
    <xf numFmtId="0" fontId="10" fillId="0" borderId="0" xfId="0" applyFont="1"/>
    <xf numFmtId="0" fontId="6" fillId="0" borderId="0" xfId="0" applyFont="1" applyBorder="1"/>
    <xf numFmtId="0" fontId="6" fillId="0" borderId="0" xfId="0" applyFont="1"/>
    <xf numFmtId="0" fontId="10" fillId="0" borderId="0" xfId="0" applyFont="1" applyBorder="1"/>
    <xf numFmtId="166" fontId="0" fillId="0" borderId="0" xfId="0" applyNumberFormat="1"/>
    <xf numFmtId="0" fontId="6" fillId="0" borderId="0" xfId="0" applyFont="1" applyBorder="1" applyAlignment="1">
      <alignment horizontal="center"/>
    </xf>
    <xf numFmtId="0" fontId="10" fillId="2" borderId="0" xfId="0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vertical="center" wrapText="1"/>
    </xf>
    <xf numFmtId="0" fontId="0" fillId="2" borderId="0" xfId="0" applyFill="1" applyBorder="1"/>
    <xf numFmtId="166" fontId="10" fillId="2" borderId="0" xfId="0" applyNumberFormat="1" applyFont="1" applyFill="1" applyBorder="1"/>
    <xf numFmtId="166" fontId="6" fillId="2" borderId="0" xfId="0" applyNumberFormat="1" applyFont="1" applyFill="1" applyBorder="1"/>
    <xf numFmtId="166" fontId="0" fillId="2" borderId="0" xfId="0" applyNumberFormat="1" applyFill="1"/>
    <xf numFmtId="166" fontId="0" fillId="2" borderId="0" xfId="0" applyNumberFormat="1" applyFill="1" applyBorder="1"/>
    <xf numFmtId="0" fontId="11" fillId="2" borderId="3" xfId="3" applyFill="1" applyBorder="1" applyAlignment="1">
      <alignment horizontal="right" vertical="top" wrapText="1"/>
    </xf>
    <xf numFmtId="0" fontId="11" fillId="2" borderId="4" xfId="3" applyFont="1" applyFill="1" applyBorder="1" applyAlignment="1">
      <alignment vertical="top" wrapText="1"/>
    </xf>
    <xf numFmtId="0" fontId="11" fillId="2" borderId="3" xfId="3" applyFont="1" applyFill="1" applyBorder="1" applyAlignment="1">
      <alignment horizontal="right" vertical="top" wrapText="1"/>
    </xf>
    <xf numFmtId="0" fontId="11" fillId="2" borderId="5" xfId="3" applyFill="1" applyBorder="1" applyAlignment="1">
      <alignment horizontal="right" vertical="top" wrapText="1"/>
    </xf>
    <xf numFmtId="0" fontId="11" fillId="2" borderId="5" xfId="3" applyFont="1" applyFill="1" applyBorder="1" applyAlignment="1">
      <alignment horizontal="right" vertical="top" wrapText="1"/>
    </xf>
    <xf numFmtId="0" fontId="8" fillId="2" borderId="0" xfId="7" applyFont="1" applyFill="1" applyAlignment="1"/>
    <xf numFmtId="0" fontId="0" fillId="2" borderId="0" xfId="0" applyNumberFormat="1" applyFill="1" applyBorder="1"/>
    <xf numFmtId="0" fontId="6" fillId="2" borderId="0" xfId="4" applyFill="1" applyBorder="1">
      <alignment vertical="center"/>
    </xf>
    <xf numFmtId="166" fontId="6" fillId="2" borderId="0" xfId="4" applyNumberFormat="1" applyFont="1" applyFill="1" applyBorder="1">
      <alignment vertical="center"/>
    </xf>
    <xf numFmtId="1" fontId="6" fillId="2" borderId="0" xfId="4" applyNumberFormat="1" applyFont="1" applyFill="1" applyBorder="1">
      <alignment vertical="center"/>
    </xf>
    <xf numFmtId="1" fontId="6" fillId="2" borderId="0" xfId="4" applyNumberFormat="1" applyFill="1" applyBorder="1">
      <alignment vertical="center"/>
    </xf>
    <xf numFmtId="0" fontId="7" fillId="0" borderId="0" xfId="6" applyFont="1"/>
    <xf numFmtId="166" fontId="6" fillId="0" borderId="0" xfId="0" applyNumberFormat="1" applyFont="1" applyBorder="1"/>
    <xf numFmtId="0" fontId="11" fillId="2" borderId="6" xfId="3" applyFont="1" applyFill="1" applyBorder="1" applyAlignment="1">
      <alignment horizontal="right" vertical="top" wrapText="1"/>
    </xf>
    <xf numFmtId="166" fontId="6" fillId="2" borderId="0" xfId="4" applyNumberFormat="1" applyFill="1" applyBorder="1">
      <alignment vertical="center"/>
    </xf>
    <xf numFmtId="0" fontId="6" fillId="2" borderId="0" xfId="4" applyFont="1" applyFill="1" applyBorder="1">
      <alignment vertical="center"/>
    </xf>
    <xf numFmtId="0" fontId="11" fillId="0" borderId="5" xfId="3" applyFont="1" applyBorder="1" applyAlignment="1">
      <alignment horizontal="center" vertical="top" wrapText="1"/>
    </xf>
    <xf numFmtId="0" fontId="11" fillId="0" borderId="5" xfId="3" applyFont="1" applyBorder="1" applyAlignment="1">
      <alignment horizontal="right" vertical="top" wrapText="1"/>
    </xf>
    <xf numFmtId="0" fontId="15" fillId="0" borderId="0" xfId="0" quotePrefix="1" applyFont="1" applyAlignment="1">
      <alignment horizontal="left"/>
    </xf>
    <xf numFmtId="0" fontId="11" fillId="0" borderId="3" xfId="3" applyFont="1" applyBorder="1" applyAlignment="1">
      <alignment horizontal="right" vertical="top" wrapText="1"/>
    </xf>
    <xf numFmtId="0" fontId="11" fillId="2" borderId="3" xfId="3" applyFont="1" applyFill="1" applyBorder="1" applyAlignment="1">
      <alignment horizontal="right" vertical="top"/>
    </xf>
    <xf numFmtId="0" fontId="11" fillId="2" borderId="3" xfId="3" applyFill="1" applyBorder="1" applyAlignment="1">
      <alignment horizontal="right" vertical="top"/>
    </xf>
    <xf numFmtId="0" fontId="11" fillId="2" borderId="7" xfId="3" applyFont="1" applyFill="1" applyBorder="1" applyAlignment="1">
      <alignment horizontal="right" vertical="top"/>
    </xf>
    <xf numFmtId="0" fontId="11" fillId="2" borderId="8" xfId="3" applyFill="1" applyBorder="1" applyAlignment="1">
      <alignment horizontal="right" vertical="top" wrapText="1"/>
    </xf>
    <xf numFmtId="0" fontId="6" fillId="2" borderId="9" xfId="0" applyFont="1" applyFill="1" applyBorder="1"/>
    <xf numFmtId="0" fontId="11" fillId="2" borderId="2" xfId="3" applyFill="1" applyBorder="1" applyAlignment="1"/>
    <xf numFmtId="0" fontId="6" fillId="2" borderId="2" xfId="4" applyFont="1" applyFill="1" applyBorder="1">
      <alignment vertical="center"/>
    </xf>
    <xf numFmtId="0" fontId="11" fillId="0" borderId="7" xfId="3" applyFont="1" applyBorder="1" applyAlignment="1">
      <alignment horizontal="right" vertical="top" wrapText="1"/>
    </xf>
    <xf numFmtId="0" fontId="11" fillId="0" borderId="9" xfId="3" applyFont="1" applyBorder="1" applyAlignment="1"/>
    <xf numFmtId="0" fontId="11" fillId="0" borderId="2" xfId="3" applyBorder="1" applyAlignment="1"/>
    <xf numFmtId="0" fontId="11" fillId="0" borderId="6" xfId="3" applyFont="1" applyBorder="1" applyAlignment="1"/>
    <xf numFmtId="0" fontId="6" fillId="0" borderId="2" xfId="4" applyFont="1" applyBorder="1">
      <alignment vertical="center"/>
    </xf>
    <xf numFmtId="1" fontId="10" fillId="2" borderId="2" xfId="5" applyFont="1" applyFill="1" applyBorder="1"/>
    <xf numFmtId="0" fontId="11" fillId="2" borderId="7" xfId="3" applyFont="1" applyFill="1" applyBorder="1" applyAlignment="1">
      <alignment horizontal="right" vertical="top" wrapText="1"/>
    </xf>
    <xf numFmtId="1" fontId="10" fillId="2" borderId="0" xfId="4" applyNumberFormat="1" applyFont="1" applyFill="1" applyBorder="1">
      <alignment vertical="center"/>
    </xf>
    <xf numFmtId="166" fontId="11" fillId="2" borderId="0" xfId="3" applyNumberFormat="1" applyFill="1" applyBorder="1" applyAlignment="1">
      <alignment horizontal="right" vertical="top" wrapText="1"/>
    </xf>
    <xf numFmtId="166" fontId="0" fillId="2" borderId="0" xfId="0" applyNumberFormat="1" applyFill="1" applyBorder="1" applyAlignment="1">
      <alignment horizontal="right"/>
    </xf>
    <xf numFmtId="0" fontId="16" fillId="0" borderId="0" xfId="1" quotePrefix="1" applyFont="1" applyAlignment="1">
      <alignment horizontal="left"/>
    </xf>
    <xf numFmtId="166" fontId="10" fillId="0" borderId="0" xfId="0" applyNumberFormat="1" applyFont="1" applyBorder="1"/>
    <xf numFmtId="0" fontId="6" fillId="0" borderId="2" xfId="4" quotePrefix="1" applyFont="1" applyBorder="1" applyAlignment="1">
      <alignment horizontal="left" vertical="center"/>
    </xf>
    <xf numFmtId="1" fontId="10" fillId="0" borderId="2" xfId="5" applyFont="1" applyBorder="1"/>
    <xf numFmtId="166" fontId="10" fillId="0" borderId="3" xfId="0" applyNumberFormat="1" applyFont="1" applyFill="1" applyBorder="1" applyAlignment="1"/>
    <xf numFmtId="0" fontId="6" fillId="0" borderId="2" xfId="4" applyFont="1" applyBorder="1" applyAlignment="1">
      <alignment horizontal="left" vertical="center"/>
    </xf>
    <xf numFmtId="166" fontId="6" fillId="0" borderId="7" xfId="0" applyNumberFormat="1" applyFont="1" applyFill="1" applyBorder="1" applyAlignment="1"/>
    <xf numFmtId="1" fontId="10" fillId="0" borderId="2" xfId="5" quotePrefix="1" applyFont="1" applyBorder="1" applyAlignment="1">
      <alignment horizontal="left"/>
    </xf>
    <xf numFmtId="166" fontId="6" fillId="0" borderId="3" xfId="0" applyNumberFormat="1" applyFont="1" applyFill="1" applyBorder="1" applyAlignment="1"/>
    <xf numFmtId="0" fontId="11" fillId="0" borderId="3" xfId="3" applyFont="1" applyBorder="1" applyAlignment="1">
      <alignment horizontal="right" vertical="top"/>
    </xf>
    <xf numFmtId="0" fontId="11" fillId="0" borderId="6" xfId="3" quotePrefix="1" applyFont="1" applyBorder="1" applyAlignment="1">
      <alignment horizontal="left"/>
    </xf>
    <xf numFmtId="0" fontId="6" fillId="0" borderId="0" xfId="4" applyFont="1" applyBorder="1">
      <alignment vertical="center"/>
    </xf>
    <xf numFmtId="1" fontId="10" fillId="0" borderId="0" xfId="5" applyFont="1" applyBorder="1"/>
    <xf numFmtId="1" fontId="10" fillId="2" borderId="3" xfId="4" applyNumberFormat="1" applyFont="1" applyFill="1" applyBorder="1">
      <alignment vertical="center"/>
    </xf>
    <xf numFmtId="1" fontId="6" fillId="2" borderId="3" xfId="4" applyNumberFormat="1" applyFont="1" applyFill="1" applyBorder="1">
      <alignment vertical="center"/>
    </xf>
    <xf numFmtId="0" fontId="11" fillId="2" borderId="7" xfId="3" quotePrefix="1" applyFont="1" applyFill="1" applyBorder="1" applyAlignment="1">
      <alignment horizontal="right" vertical="top"/>
    </xf>
    <xf numFmtId="0" fontId="9" fillId="2" borderId="0" xfId="7" applyFill="1" applyAlignment="1">
      <alignment wrapText="1"/>
    </xf>
    <xf numFmtId="0" fontId="11" fillId="0" borderId="6" xfId="3" applyFont="1" applyBorder="1" applyAlignment="1">
      <alignment horizontal="left"/>
    </xf>
    <xf numFmtId="0" fontId="6" fillId="2" borderId="10" xfId="0" applyFont="1" applyFill="1" applyBorder="1"/>
    <xf numFmtId="0" fontId="6" fillId="0" borderId="0" xfId="4" quotePrefix="1" applyFont="1" applyBorder="1" applyAlignment="1">
      <alignment horizontal="left" vertical="center"/>
    </xf>
    <xf numFmtId="0" fontId="11" fillId="2" borderId="2" xfId="3" applyFont="1" applyFill="1" applyBorder="1" applyAlignment="1">
      <alignment horizontal="right" vertical="top" wrapText="1"/>
    </xf>
    <xf numFmtId="0" fontId="9" fillId="2" borderId="0" xfId="7" applyFill="1" applyAlignment="1"/>
    <xf numFmtId="0" fontId="8" fillId="2" borderId="0" xfId="7" applyFont="1" applyFill="1" applyAlignment="1">
      <alignment horizontal="left"/>
    </xf>
    <xf numFmtId="0" fontId="8" fillId="2" borderId="0" xfId="7" applyFont="1" applyFill="1" applyAlignment="1">
      <alignment horizontal="center"/>
    </xf>
    <xf numFmtId="0" fontId="6" fillId="0" borderId="0" xfId="0" applyFont="1" applyAlignment="1"/>
    <xf numFmtId="0" fontId="11" fillId="2" borderId="7" xfId="3" applyFont="1" applyFill="1" applyBorder="1" applyAlignment="1">
      <alignment horizontal="center" vertical="top" wrapText="1"/>
    </xf>
    <xf numFmtId="166" fontId="6" fillId="0" borderId="2" xfId="0" applyNumberFormat="1" applyFont="1" applyFill="1" applyBorder="1" applyAlignment="1"/>
    <xf numFmtId="1" fontId="6" fillId="2" borderId="2" xfId="5" applyFont="1" applyFill="1" applyBorder="1"/>
    <xf numFmtId="0" fontId="6" fillId="0" borderId="9" xfId="4" quotePrefix="1" applyFont="1" applyBorder="1" applyAlignment="1">
      <alignment horizontal="left" vertical="center"/>
    </xf>
    <xf numFmtId="166" fontId="10" fillId="2" borderId="3" xfId="4" applyNumberFormat="1" applyFont="1" applyFill="1" applyBorder="1">
      <alignment vertical="center"/>
    </xf>
    <xf numFmtId="166" fontId="0" fillId="0" borderId="4" xfId="0" applyNumberFormat="1" applyBorder="1"/>
    <xf numFmtId="166" fontId="0" fillId="0" borderId="3" xfId="0" applyNumberFormat="1" applyBorder="1"/>
    <xf numFmtId="166" fontId="10" fillId="0" borderId="3" xfId="0" applyNumberFormat="1" applyFont="1" applyBorder="1"/>
    <xf numFmtId="0" fontId="5" fillId="2" borderId="0" xfId="2" applyFont="1" applyFill="1" applyAlignment="1">
      <alignment horizontal="left"/>
    </xf>
    <xf numFmtId="0" fontId="0" fillId="3" borderId="0" xfId="0" applyFill="1"/>
    <xf numFmtId="0" fontId="16" fillId="3" borderId="0" xfId="1" quotePrefix="1" applyFont="1" applyFill="1" applyAlignment="1">
      <alignment horizontal="left"/>
    </xf>
    <xf numFmtId="0" fontId="6" fillId="3" borderId="0" xfId="0" applyFont="1" applyFill="1"/>
    <xf numFmtId="0" fontId="10" fillId="3" borderId="0" xfId="0" applyFont="1" applyFill="1"/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11" fillId="3" borderId="9" xfId="3" applyFont="1" applyFill="1" applyBorder="1" applyAlignment="1"/>
    <xf numFmtId="0" fontId="11" fillId="3" borderId="2" xfId="3" applyFill="1" applyBorder="1" applyAlignment="1"/>
    <xf numFmtId="0" fontId="11" fillId="3" borderId="3" xfId="3" applyFont="1" applyFill="1" applyBorder="1" applyAlignment="1">
      <alignment horizontal="right" vertical="top" wrapText="1"/>
    </xf>
    <xf numFmtId="0" fontId="11" fillId="3" borderId="3" xfId="3" applyFont="1" applyFill="1" applyBorder="1" applyAlignment="1">
      <alignment horizontal="right" vertical="top"/>
    </xf>
    <xf numFmtId="0" fontId="11" fillId="3" borderId="6" xfId="3" applyFont="1" applyFill="1" applyBorder="1" applyAlignment="1">
      <alignment horizontal="left"/>
    </xf>
    <xf numFmtId="0" fontId="11" fillId="3" borderId="5" xfId="3" applyFont="1" applyFill="1" applyBorder="1" applyAlignment="1">
      <alignment horizontal="center" vertical="top" wrapText="1"/>
    </xf>
    <xf numFmtId="0" fontId="11" fillId="3" borderId="5" xfId="3" applyFont="1" applyFill="1" applyBorder="1" applyAlignment="1">
      <alignment horizontal="right" vertical="top" wrapText="1"/>
    </xf>
    <xf numFmtId="0" fontId="6" fillId="3" borderId="2" xfId="4" quotePrefix="1" applyFont="1" applyFill="1" applyBorder="1" applyAlignment="1">
      <alignment horizontal="left" vertical="center"/>
    </xf>
    <xf numFmtId="166" fontId="6" fillId="3" borderId="4" xfId="0" applyNumberFormat="1" applyFont="1" applyFill="1" applyBorder="1" applyAlignment="1"/>
    <xf numFmtId="0" fontId="6" fillId="3" borderId="2" xfId="4" applyFont="1" applyFill="1" applyBorder="1">
      <alignment vertical="center"/>
    </xf>
    <xf numFmtId="166" fontId="6" fillId="3" borderId="3" xfId="0" applyNumberFormat="1" applyFont="1" applyFill="1" applyBorder="1" applyAlignment="1"/>
    <xf numFmtId="1" fontId="10" fillId="3" borderId="2" xfId="5" applyFont="1" applyFill="1" applyBorder="1"/>
    <xf numFmtId="166" fontId="10" fillId="3" borderId="3" xfId="0" applyNumberFormat="1" applyFont="1" applyFill="1" applyBorder="1" applyAlignment="1"/>
    <xf numFmtId="166" fontId="10" fillId="3" borderId="2" xfId="0" applyNumberFormat="1" applyFont="1" applyFill="1" applyBorder="1" applyAlignment="1"/>
    <xf numFmtId="166" fontId="0" fillId="3" borderId="0" xfId="0" applyNumberFormat="1" applyFill="1"/>
    <xf numFmtId="0" fontId="11" fillId="3" borderId="7" xfId="3" applyFont="1" applyFill="1" applyBorder="1" applyAlignment="1">
      <alignment horizontal="right" vertical="top" wrapText="1"/>
    </xf>
    <xf numFmtId="0" fontId="11" fillId="3" borderId="8" xfId="3" applyFont="1" applyFill="1" applyBorder="1" applyAlignment="1">
      <alignment horizontal="right" vertical="top" wrapText="1"/>
    </xf>
    <xf numFmtId="0" fontId="11" fillId="0" borderId="8" xfId="3" applyFont="1" applyBorder="1" applyAlignment="1">
      <alignment horizontal="right" vertical="top" wrapText="1"/>
    </xf>
    <xf numFmtId="166" fontId="10" fillId="0" borderId="7" xfId="0" applyNumberFormat="1" applyFont="1" applyFill="1" applyBorder="1" applyAlignment="1"/>
    <xf numFmtId="166" fontId="10" fillId="3" borderId="0" xfId="0" applyNumberFormat="1" applyFont="1" applyFill="1" applyBorder="1" applyAlignment="1"/>
    <xf numFmtId="166" fontId="0" fillId="0" borderId="2" xfId="0" applyNumberFormat="1" applyBorder="1"/>
    <xf numFmtId="166" fontId="0" fillId="0" borderId="0" xfId="0" applyNumberFormat="1" applyBorder="1"/>
    <xf numFmtId="166" fontId="0" fillId="0" borderId="7" xfId="0" applyNumberFormat="1" applyBorder="1"/>
    <xf numFmtId="167" fontId="0" fillId="0" borderId="4" xfId="0" applyNumberFormat="1" applyBorder="1"/>
    <xf numFmtId="167" fontId="0" fillId="0" borderId="9" xfId="0" applyNumberFormat="1" applyBorder="1"/>
    <xf numFmtId="167" fontId="0" fillId="0" borderId="3" xfId="0" applyNumberFormat="1" applyBorder="1"/>
    <xf numFmtId="167" fontId="6" fillId="0" borderId="3" xfId="0" applyNumberFormat="1" applyFont="1" applyBorder="1" applyAlignment="1">
      <alignment horizontal="right"/>
    </xf>
    <xf numFmtId="1" fontId="10" fillId="3" borderId="0" xfId="5" applyFont="1" applyFill="1" applyBorder="1"/>
    <xf numFmtId="0" fontId="5" fillId="0" borderId="0" xfId="2" applyFont="1" applyAlignment="1">
      <alignment horizontal="left"/>
    </xf>
    <xf numFmtId="0" fontId="5" fillId="3" borderId="0" xfId="2" applyFont="1" applyFill="1" applyAlignment="1">
      <alignment horizontal="left"/>
    </xf>
    <xf numFmtId="166" fontId="0" fillId="3" borderId="2" xfId="0" applyNumberFormat="1" applyFill="1" applyBorder="1"/>
    <xf numFmtId="166" fontId="0" fillId="3" borderId="0" xfId="0" applyNumberFormat="1" applyFill="1" applyBorder="1"/>
    <xf numFmtId="3" fontId="6" fillId="2" borderId="3" xfId="4" applyNumberFormat="1" applyFont="1" applyFill="1" applyBorder="1">
      <alignment vertical="center"/>
    </xf>
    <xf numFmtId="3" fontId="6" fillId="2" borderId="0" xfId="4" applyNumberFormat="1" applyFont="1" applyFill="1" applyBorder="1">
      <alignment vertical="center"/>
    </xf>
    <xf numFmtId="3" fontId="6" fillId="2" borderId="3" xfId="5" applyNumberFormat="1" applyFont="1" applyFill="1" applyBorder="1"/>
    <xf numFmtId="3" fontId="10" fillId="2" borderId="3" xfId="4" applyNumberFormat="1" applyFont="1" applyFill="1" applyBorder="1">
      <alignment vertical="center"/>
    </xf>
    <xf numFmtId="3" fontId="10" fillId="2" borderId="3" xfId="5" applyNumberFormat="1" applyFont="1" applyFill="1" applyBorder="1"/>
    <xf numFmtId="3" fontId="10" fillId="2" borderId="0" xfId="4" applyNumberFormat="1" applyFont="1" applyFill="1" applyBorder="1">
      <alignment vertical="center"/>
    </xf>
    <xf numFmtId="0" fontId="16" fillId="0" borderId="0" xfId="0" applyFont="1" applyAlignment="1">
      <alignment horizontal="left"/>
    </xf>
    <xf numFmtId="0" fontId="10" fillId="0" borderId="11" xfId="0" applyFont="1" applyBorder="1"/>
    <xf numFmtId="0" fontId="13" fillId="0" borderId="0" xfId="8" applyAlignment="1" applyProtection="1"/>
    <xf numFmtId="0" fontId="10" fillId="0" borderId="12" xfId="0" applyFont="1" applyBorder="1"/>
    <xf numFmtId="0" fontId="0" fillId="0" borderId="13" xfId="0" applyBorder="1"/>
    <xf numFmtId="165" fontId="0" fillId="0" borderId="4" xfId="0" applyNumberFormat="1" applyBorder="1"/>
    <xf numFmtId="165" fontId="0" fillId="0" borderId="3" xfId="0" applyNumberFormat="1" applyBorder="1"/>
    <xf numFmtId="169" fontId="0" fillId="0" borderId="0" xfId="9" applyNumberFormat="1" applyFont="1"/>
    <xf numFmtId="164" fontId="6" fillId="2" borderId="0" xfId="9" applyFont="1" applyFill="1" applyBorder="1"/>
    <xf numFmtId="168" fontId="6" fillId="2" borderId="0" xfId="0" applyNumberFormat="1" applyFont="1" applyFill="1" applyBorder="1"/>
    <xf numFmtId="168" fontId="0" fillId="0" borderId="0" xfId="0" applyNumberFormat="1"/>
    <xf numFmtId="170" fontId="0" fillId="2" borderId="0" xfId="0" applyNumberFormat="1" applyFill="1" applyBorder="1"/>
    <xf numFmtId="164" fontId="10" fillId="2" borderId="0" xfId="9" applyFont="1" applyFill="1" applyBorder="1"/>
    <xf numFmtId="166" fontId="1" fillId="0" borderId="2" xfId="0" applyNumberFormat="1" applyFont="1" applyFill="1" applyBorder="1" applyAlignment="1"/>
    <xf numFmtId="167" fontId="1" fillId="0" borderId="3" xfId="0" applyNumberFormat="1" applyFont="1" applyBorder="1" applyAlignment="1">
      <alignment horizontal="right"/>
    </xf>
    <xf numFmtId="0" fontId="1" fillId="2" borderId="0" xfId="0" applyFont="1" applyFill="1" applyBorder="1"/>
    <xf numFmtId="0" fontId="11" fillId="0" borderId="4" xfId="3" applyBorder="1" applyAlignment="1">
      <alignment horizontal="center" vertical="center"/>
    </xf>
    <xf numFmtId="0" fontId="11" fillId="0" borderId="14" xfId="3" applyBorder="1" applyAlignment="1">
      <alignment horizontal="center" vertical="center"/>
    </xf>
    <xf numFmtId="0" fontId="11" fillId="3" borderId="4" xfId="3" applyFill="1" applyBorder="1" applyAlignment="1">
      <alignment horizontal="center" vertical="center"/>
    </xf>
    <xf numFmtId="0" fontId="11" fillId="3" borderId="14" xfId="3" applyFill="1" applyBorder="1" applyAlignment="1">
      <alignment horizontal="center" vertical="center"/>
    </xf>
    <xf numFmtId="0" fontId="11" fillId="2" borderId="14" xfId="3" applyFill="1" applyBorder="1" applyAlignment="1">
      <alignment horizontal="center" vertical="top" wrapText="1"/>
    </xf>
    <xf numFmtId="0" fontId="11" fillId="2" borderId="15" xfId="3" applyFill="1" applyBorder="1" applyAlignment="1">
      <alignment horizontal="center" vertical="top" wrapText="1"/>
    </xf>
    <xf numFmtId="0" fontId="11" fillId="2" borderId="9" xfId="3" applyFill="1" applyBorder="1" applyAlignment="1">
      <alignment horizontal="center" vertical="top" wrapText="1"/>
    </xf>
    <xf numFmtId="0" fontId="11" fillId="2" borderId="4" xfId="3" applyFill="1" applyBorder="1" applyAlignment="1">
      <alignment horizontal="center" vertical="top" wrapText="1"/>
    </xf>
    <xf numFmtId="0" fontId="11" fillId="2" borderId="7" xfId="3" applyFill="1" applyBorder="1" applyAlignment="1">
      <alignment horizontal="center" vertical="top"/>
    </xf>
    <xf numFmtId="0" fontId="11" fillId="2" borderId="2" xfId="3" applyFill="1" applyBorder="1" applyAlignment="1">
      <alignment horizontal="center" vertical="top"/>
    </xf>
    <xf numFmtId="0" fontId="11" fillId="2" borderId="7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</cellXfs>
  <cellStyles count="12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5. Tabell-kropp hf" xfId="5" xr:uid="{00000000-0005-0000-0000-000004000000}"/>
    <cellStyle name="8. Tabell-kilde" xfId="6" xr:uid="{00000000-0005-0000-0000-000005000000}"/>
    <cellStyle name="9. Tabell-note" xfId="7" xr:uid="{00000000-0005-0000-0000-000006000000}"/>
    <cellStyle name="Hyperkobling" xfId="8" builtinId="8"/>
    <cellStyle name="Komma" xfId="9" builtinId="3"/>
    <cellStyle name="Normal" xfId="0" builtinId="0"/>
    <cellStyle name="Tabell" xfId="10" xr:uid="{00000000-0005-0000-0000-00000A000000}"/>
    <cellStyle name="Tabell-tittel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showGridLines="0" tabSelected="1" workbookViewId="0">
      <selection activeCell="B6" sqref="B6"/>
    </sheetView>
  </sheetViews>
  <sheetFormatPr baseColWidth="10" defaultRowHeight="12.75" x14ac:dyDescent="0.2"/>
  <cols>
    <col min="1" max="1" width="9.85546875" customWidth="1"/>
    <col min="2" max="2" width="109.140625" bestFit="1" customWidth="1"/>
    <col min="3" max="3" width="22.85546875" customWidth="1"/>
  </cols>
  <sheetData>
    <row r="1" spans="1:3" ht="18" x14ac:dyDescent="0.25">
      <c r="A1" s="130" t="s">
        <v>60</v>
      </c>
    </row>
    <row r="3" spans="1:3" x14ac:dyDescent="0.2">
      <c r="A3" s="131" t="s">
        <v>45</v>
      </c>
      <c r="B3" s="133" t="s">
        <v>46</v>
      </c>
      <c r="C3" s="131" t="s">
        <v>47</v>
      </c>
    </row>
    <row r="4" spans="1:3" x14ac:dyDescent="0.2">
      <c r="A4" s="132" t="s">
        <v>48</v>
      </c>
      <c r="B4" s="134" t="str">
        <f>'B.1.1'!A3</f>
        <v xml:space="preserve">Driftskostnader til FoU¹ i helseforetak etter type helseforetak og kostnadstype i 2017. Mill. kr. </v>
      </c>
      <c r="C4" s="33" t="str">
        <f>'B.1.1'!A1</f>
        <v>Sist oppdatert 22.02.2019</v>
      </c>
    </row>
    <row r="5" spans="1:3" x14ac:dyDescent="0.2">
      <c r="A5" s="132" t="s">
        <v>49</v>
      </c>
      <c r="B5" s="134" t="str">
        <f>'B.1.2'!A3</f>
        <v>Driftskostnader til FoU¹ i helseforetakene etter helseregion og kostnadstype i 2017. Mill. kr.</v>
      </c>
      <c r="C5" s="33" t="str">
        <f>'B.1.2'!A1</f>
        <v>Sist oppdatert 22.02.2019</v>
      </c>
    </row>
    <row r="6" spans="1:3" x14ac:dyDescent="0.2">
      <c r="A6" s="132" t="s">
        <v>50</v>
      </c>
      <c r="B6" s="134" t="str">
        <f>'B.1.3'!A3</f>
        <v>Driftskostnader til FoU¹ i universitetssykehus etter helseregion og kostnadstype i 2017. Mill. kr</v>
      </c>
      <c r="C6" s="33" t="str">
        <f>'B.1.3'!A1</f>
        <v>Sist oppdatert 22.02.2019</v>
      </c>
    </row>
    <row r="7" spans="1:3" x14ac:dyDescent="0.2">
      <c r="A7" s="132" t="s">
        <v>51</v>
      </c>
      <c r="B7" s="134" t="str">
        <f>'B.1.4'!A3</f>
        <v>Driftskostnader til FoU¹ i øvrige helseforetak etter helseregion og kostnadstype i 2017. Mill. kr.</v>
      </c>
      <c r="C7" s="33" t="str">
        <f>'B.1.4'!A1</f>
        <v>Sist oppdatert 22.02.2019</v>
      </c>
    </row>
    <row r="8" spans="1:3" x14ac:dyDescent="0.2">
      <c r="A8" s="132" t="s">
        <v>52</v>
      </c>
      <c r="B8" s="134" t="str">
        <f>'B.1.5'!A3</f>
        <v xml:space="preserve">Driftskostnader til FoU¹ i helseforetakene etter helseregion og finansieringskilde i 2017. Mill. kr. </v>
      </c>
      <c r="C8" s="33" t="str">
        <f>'B.1.5'!A1</f>
        <v>Sist oppdatert 03.04.2019</v>
      </c>
    </row>
    <row r="9" spans="1:3" x14ac:dyDescent="0.2">
      <c r="A9" s="132" t="s">
        <v>53</v>
      </c>
      <c r="B9" s="134" t="str">
        <f>'B.1.6'!A3</f>
        <v xml:space="preserve">Driftskostnader til FoU¹ i universitetssykehus etter helseregion og finansieringskilde i 2017. Mill. kr. </v>
      </c>
      <c r="C9" s="33" t="str">
        <f>'B.1.6'!A1</f>
        <v>Sist oppdatert 03.04.2019</v>
      </c>
    </row>
    <row r="10" spans="1:3" x14ac:dyDescent="0.2">
      <c r="A10" s="132" t="s">
        <v>54</v>
      </c>
      <c r="B10" s="134" t="str">
        <f>'B.1.7'!A3</f>
        <v xml:space="preserve">Driftskostnader til FoU¹ i øvrige helseforetak etter helseregion og finansieringskilde i 2017. Mill. kr. </v>
      </c>
      <c r="C10" s="33" t="str">
        <f>'B.1.7'!A1</f>
        <v>Sist oppdatert 03.04.2019</v>
      </c>
    </row>
  </sheetData>
  <hyperlinks>
    <hyperlink ref="A4" location="B.1.1!Utskriftsområde" display="B.1.1" xr:uid="{00000000-0004-0000-0000-000000000000}"/>
    <hyperlink ref="A5" location="B.1.2!Utskriftsområde" display="B.1.2" xr:uid="{00000000-0004-0000-0000-000001000000}"/>
    <hyperlink ref="A6" location="B.1.3!Utskriftsområde" display="B.1.3" xr:uid="{00000000-0004-0000-0000-000002000000}"/>
    <hyperlink ref="A7" location="B.1.4!Utskriftsområde" display="B.1.4" xr:uid="{00000000-0004-0000-0000-000003000000}"/>
    <hyperlink ref="A8" location="B.1.5!Utskriftsområde" display="B.1.5" xr:uid="{00000000-0004-0000-0000-000004000000}"/>
    <hyperlink ref="A9" location="B.1.6!Utskriftsområde" display="B.1.6" xr:uid="{00000000-0004-0000-0000-000005000000}"/>
    <hyperlink ref="A10" location="B.1.7!Utskriftsområde" display="B.1.7" xr:uid="{00000000-0004-0000-0000-000006000000}"/>
  </hyperlinks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J239"/>
  <sheetViews>
    <sheetView showGridLines="0" zoomScale="110" zoomScaleNormal="110" workbookViewId="0">
      <selection activeCell="A2" sqref="A2"/>
    </sheetView>
  </sheetViews>
  <sheetFormatPr baseColWidth="10" defaultRowHeight="12.75" x14ac:dyDescent="0.2"/>
  <cols>
    <col min="1" max="1" width="41.42578125" customWidth="1"/>
    <col min="2" max="2" width="7.140625" customWidth="1"/>
    <col min="3" max="4" width="10.28515625" customWidth="1"/>
  </cols>
  <sheetData>
    <row r="1" spans="1:10" x14ac:dyDescent="0.2">
      <c r="A1" s="33" t="s">
        <v>62</v>
      </c>
    </row>
    <row r="2" spans="1:10" s="3" customFormat="1" ht="18" x14ac:dyDescent="0.25">
      <c r="A2" s="52" t="s">
        <v>36</v>
      </c>
      <c r="E2" s="2"/>
    </row>
    <row r="3" spans="1:10" s="3" customFormat="1" ht="18.75" x14ac:dyDescent="0.3">
      <c r="A3" s="120" t="s">
        <v>61</v>
      </c>
      <c r="B3" s="1"/>
      <c r="C3" s="1"/>
      <c r="D3" s="1"/>
      <c r="E3" s="2"/>
    </row>
    <row r="4" spans="1:10" s="3" customFormat="1" x14ac:dyDescent="0.2">
      <c r="A4" s="2"/>
      <c r="B4" s="6"/>
      <c r="C4" s="6"/>
      <c r="D4" s="6"/>
      <c r="E4" s="2"/>
    </row>
    <row r="5" spans="1:10" s="3" customFormat="1" ht="14.25" x14ac:dyDescent="0.2">
      <c r="A5" s="43"/>
      <c r="B5" s="146" t="s">
        <v>0</v>
      </c>
      <c r="C5" s="146"/>
      <c r="D5" s="147"/>
      <c r="E5" s="2"/>
    </row>
    <row r="6" spans="1:10" s="3" customFormat="1" ht="14.25" x14ac:dyDescent="0.2">
      <c r="A6" s="44"/>
      <c r="B6" s="34" t="s">
        <v>1</v>
      </c>
      <c r="C6" s="61" t="s">
        <v>22</v>
      </c>
      <c r="D6" s="42" t="s">
        <v>6</v>
      </c>
      <c r="E6" s="2"/>
    </row>
    <row r="7" spans="1:10" s="3" customFormat="1" ht="14.25" x14ac:dyDescent="0.2">
      <c r="A7" s="44"/>
      <c r="B7" s="34"/>
      <c r="C7" s="61" t="s">
        <v>23</v>
      </c>
      <c r="D7" s="42" t="s">
        <v>24</v>
      </c>
      <c r="E7" s="2"/>
    </row>
    <row r="8" spans="1:10" s="3" customFormat="1" ht="14.25" x14ac:dyDescent="0.2">
      <c r="A8" s="45" t="s">
        <v>27</v>
      </c>
      <c r="B8" s="31"/>
      <c r="C8" s="32" t="s">
        <v>43</v>
      </c>
      <c r="D8" s="109" t="s">
        <v>43</v>
      </c>
      <c r="E8" s="2"/>
    </row>
    <row r="9" spans="1:10" s="3" customFormat="1" x14ac:dyDescent="0.2">
      <c r="A9" s="57" t="s">
        <v>29</v>
      </c>
      <c r="B9" s="60">
        <f>C9+D9</f>
        <v>3512.2939999999999</v>
      </c>
      <c r="C9" s="143">
        <v>2334.0529999999999</v>
      </c>
      <c r="D9" s="58">
        <v>1178.241</v>
      </c>
      <c r="E9" s="2"/>
    </row>
    <row r="10" spans="1:10" s="3" customFormat="1" x14ac:dyDescent="0.2">
      <c r="A10" s="57" t="s">
        <v>30</v>
      </c>
      <c r="B10" s="60">
        <f>C10+D10</f>
        <v>924.25200000000018</v>
      </c>
      <c r="C10" s="78">
        <v>700.44700000000012</v>
      </c>
      <c r="D10" s="58">
        <v>223.80500000000001</v>
      </c>
      <c r="E10" s="2"/>
    </row>
    <row r="11" spans="1:10" s="3" customFormat="1" x14ac:dyDescent="0.2">
      <c r="A11" s="59" t="s">
        <v>1</v>
      </c>
      <c r="B11" s="56">
        <f>SUM(B9:B10)</f>
        <v>4436.5460000000003</v>
      </c>
      <c r="C11" s="56">
        <f>SUM(C9:C10)</f>
        <v>3034.5</v>
      </c>
      <c r="D11" s="110">
        <f>SUM(D9:D10)</f>
        <v>1402.046</v>
      </c>
      <c r="E11" s="2"/>
    </row>
    <row r="12" spans="1:10" s="3" customFormat="1" x14ac:dyDescent="0.2">
      <c r="A12" s="4"/>
      <c r="B12" s="5"/>
      <c r="C12" s="5"/>
      <c r="D12" s="5"/>
      <c r="E12" s="2"/>
    </row>
    <row r="13" spans="1:10" s="3" customFormat="1" x14ac:dyDescent="0.2">
      <c r="A13" s="26" t="s">
        <v>55</v>
      </c>
      <c r="B13" s="13"/>
      <c r="C13" s="13"/>
      <c r="D13" s="13"/>
      <c r="E13" s="2"/>
    </row>
    <row r="14" spans="1:10" s="3" customFormat="1" ht="12.75" customHeight="1" x14ac:dyDescent="0.2">
      <c r="A14" s="74" t="s">
        <v>44</v>
      </c>
      <c r="B14" s="68"/>
      <c r="C14" s="68"/>
      <c r="D14" s="68"/>
      <c r="E14" s="68"/>
      <c r="F14" s="68"/>
      <c r="G14" s="68"/>
      <c r="H14" s="68"/>
      <c r="I14" s="68"/>
      <c r="J14" s="68"/>
    </row>
    <row r="15" spans="1:10" s="3" customFormat="1" ht="12.75" customHeight="1" x14ac:dyDescent="0.2">
      <c r="A15" s="74"/>
      <c r="B15" s="73"/>
      <c r="C15" s="73"/>
      <c r="D15" s="73"/>
      <c r="E15" s="73"/>
      <c r="F15" s="73"/>
      <c r="G15" s="73"/>
      <c r="H15" s="73"/>
      <c r="I15" s="73"/>
      <c r="J15" s="73"/>
    </row>
    <row r="22" spans="3:4" x14ac:dyDescent="0.2">
      <c r="C22" s="137"/>
      <c r="D22" s="137"/>
    </row>
    <row r="23" spans="3:4" x14ac:dyDescent="0.2">
      <c r="C23" s="137"/>
      <c r="D23" s="137"/>
    </row>
    <row r="24" spans="3:4" x14ac:dyDescent="0.2">
      <c r="C24" s="137"/>
      <c r="D24" s="137"/>
    </row>
    <row r="109" spans="5:5" s="3" customFormat="1" x14ac:dyDescent="0.2">
      <c r="E109" s="2"/>
    </row>
    <row r="110" spans="5:5" s="3" customFormat="1" x14ac:dyDescent="0.2">
      <c r="E110" s="2"/>
    </row>
    <row r="111" spans="5:5" s="3" customFormat="1" x14ac:dyDescent="0.2">
      <c r="E111" s="2"/>
    </row>
    <row r="112" spans="5:5" s="3" customFormat="1" x14ac:dyDescent="0.2">
      <c r="E112" s="2"/>
    </row>
    <row r="113" spans="5:5" s="3" customFormat="1" x14ac:dyDescent="0.2">
      <c r="E113" s="2"/>
    </row>
    <row r="114" spans="5:5" s="3" customFormat="1" x14ac:dyDescent="0.2">
      <c r="E114" s="2"/>
    </row>
    <row r="115" spans="5:5" s="3" customFormat="1" x14ac:dyDescent="0.2">
      <c r="E115" s="2"/>
    </row>
    <row r="116" spans="5:5" s="3" customFormat="1" x14ac:dyDescent="0.2">
      <c r="E116" s="2"/>
    </row>
    <row r="117" spans="5:5" s="3" customFormat="1" x14ac:dyDescent="0.2">
      <c r="E117" s="2"/>
    </row>
    <row r="118" spans="5:5" s="3" customFormat="1" x14ac:dyDescent="0.2">
      <c r="E118" s="2"/>
    </row>
    <row r="119" spans="5:5" s="3" customFormat="1" x14ac:dyDescent="0.2">
      <c r="E119" s="2"/>
    </row>
    <row r="120" spans="5:5" s="3" customFormat="1" x14ac:dyDescent="0.2">
      <c r="E120" s="2"/>
    </row>
    <row r="121" spans="5:5" s="3" customFormat="1" x14ac:dyDescent="0.2">
      <c r="E121" s="2"/>
    </row>
    <row r="122" spans="5:5" s="3" customFormat="1" x14ac:dyDescent="0.2">
      <c r="E122" s="2"/>
    </row>
    <row r="123" spans="5:5" s="3" customFormat="1" x14ac:dyDescent="0.2">
      <c r="E123" s="2"/>
    </row>
    <row r="124" spans="5:5" s="3" customFormat="1" x14ac:dyDescent="0.2">
      <c r="E124" s="2"/>
    </row>
    <row r="125" spans="5:5" s="3" customFormat="1" x14ac:dyDescent="0.2">
      <c r="E125" s="2"/>
    </row>
    <row r="126" spans="5:5" s="3" customFormat="1" x14ac:dyDescent="0.2">
      <c r="E126" s="2"/>
    </row>
    <row r="127" spans="5:5" s="3" customFormat="1" x14ac:dyDescent="0.2">
      <c r="E127" s="2"/>
    </row>
    <row r="128" spans="5:5" s="3" customFormat="1" x14ac:dyDescent="0.2">
      <c r="E128" s="2"/>
    </row>
    <row r="129" spans="5:5" s="3" customFormat="1" x14ac:dyDescent="0.2">
      <c r="E129" s="2"/>
    </row>
    <row r="130" spans="5:5" s="3" customFormat="1" x14ac:dyDescent="0.2">
      <c r="E130" s="2"/>
    </row>
    <row r="131" spans="5:5" s="3" customFormat="1" x14ac:dyDescent="0.2">
      <c r="E131" s="2"/>
    </row>
    <row r="132" spans="5:5" s="3" customFormat="1" x14ac:dyDescent="0.2">
      <c r="E132" s="2"/>
    </row>
    <row r="133" spans="5:5" s="3" customFormat="1" x14ac:dyDescent="0.2">
      <c r="E133" s="2"/>
    </row>
    <row r="134" spans="5:5" s="3" customFormat="1" x14ac:dyDescent="0.2">
      <c r="E134" s="2"/>
    </row>
    <row r="135" spans="5:5" s="3" customFormat="1" x14ac:dyDescent="0.2">
      <c r="E135" s="2"/>
    </row>
    <row r="136" spans="5:5" s="3" customFormat="1" x14ac:dyDescent="0.2">
      <c r="E136" s="2"/>
    </row>
    <row r="137" spans="5:5" s="3" customFormat="1" x14ac:dyDescent="0.2">
      <c r="E137" s="2"/>
    </row>
    <row r="138" spans="5:5" s="3" customFormat="1" x14ac:dyDescent="0.2">
      <c r="E138" s="2"/>
    </row>
    <row r="139" spans="5:5" s="3" customFormat="1" x14ac:dyDescent="0.2">
      <c r="E139" s="2"/>
    </row>
    <row r="140" spans="5:5" s="3" customFormat="1" x14ac:dyDescent="0.2">
      <c r="E140" s="2"/>
    </row>
    <row r="141" spans="5:5" s="3" customFormat="1" x14ac:dyDescent="0.2">
      <c r="E141" s="2"/>
    </row>
    <row r="142" spans="5:5" s="3" customFormat="1" x14ac:dyDescent="0.2">
      <c r="E142" s="2"/>
    </row>
    <row r="143" spans="5:5" s="3" customFormat="1" x14ac:dyDescent="0.2">
      <c r="E143" s="2"/>
    </row>
    <row r="144" spans="5:5" s="3" customFormat="1" x14ac:dyDescent="0.2">
      <c r="E144" s="2"/>
    </row>
    <row r="145" spans="5:5" s="3" customFormat="1" x14ac:dyDescent="0.2">
      <c r="E145" s="2"/>
    </row>
    <row r="146" spans="5:5" s="3" customFormat="1" x14ac:dyDescent="0.2">
      <c r="E146" s="2"/>
    </row>
    <row r="147" spans="5:5" s="3" customFormat="1" x14ac:dyDescent="0.2">
      <c r="E147" s="2"/>
    </row>
    <row r="148" spans="5:5" s="3" customFormat="1" x14ac:dyDescent="0.2">
      <c r="E148" s="2"/>
    </row>
    <row r="149" spans="5:5" s="3" customFormat="1" x14ac:dyDescent="0.2">
      <c r="E149" s="2"/>
    </row>
    <row r="150" spans="5:5" s="3" customFormat="1" x14ac:dyDescent="0.2">
      <c r="E150" s="2"/>
    </row>
    <row r="151" spans="5:5" s="3" customFormat="1" x14ac:dyDescent="0.2">
      <c r="E151" s="2"/>
    </row>
    <row r="152" spans="5:5" s="3" customFormat="1" x14ac:dyDescent="0.2">
      <c r="E152" s="2"/>
    </row>
    <row r="153" spans="5:5" s="3" customFormat="1" x14ac:dyDescent="0.2">
      <c r="E153" s="2"/>
    </row>
    <row r="154" spans="5:5" s="3" customFormat="1" x14ac:dyDescent="0.2">
      <c r="E154" s="2"/>
    </row>
    <row r="155" spans="5:5" s="3" customFormat="1" x14ac:dyDescent="0.2">
      <c r="E155" s="2"/>
    </row>
    <row r="156" spans="5:5" s="3" customFormat="1" x14ac:dyDescent="0.2">
      <c r="E156" s="2"/>
    </row>
    <row r="157" spans="5:5" s="3" customFormat="1" x14ac:dyDescent="0.2">
      <c r="E157" s="2"/>
    </row>
    <row r="158" spans="5:5" s="3" customFormat="1" x14ac:dyDescent="0.2">
      <c r="E158" s="2"/>
    </row>
    <row r="159" spans="5:5" s="3" customFormat="1" x14ac:dyDescent="0.2">
      <c r="E159" s="2"/>
    </row>
    <row r="160" spans="5:5" s="3" customFormat="1" x14ac:dyDescent="0.2">
      <c r="E160" s="2"/>
    </row>
    <row r="161" spans="5:5" s="3" customFormat="1" x14ac:dyDescent="0.2">
      <c r="E161" s="2"/>
    </row>
    <row r="162" spans="5:5" s="3" customFormat="1" x14ac:dyDescent="0.2">
      <c r="E162" s="2"/>
    </row>
    <row r="163" spans="5:5" s="3" customFormat="1" x14ac:dyDescent="0.2">
      <c r="E163" s="2"/>
    </row>
    <row r="164" spans="5:5" s="3" customFormat="1" x14ac:dyDescent="0.2">
      <c r="E164" s="2"/>
    </row>
    <row r="165" spans="5:5" s="3" customFormat="1" x14ac:dyDescent="0.2">
      <c r="E165" s="2"/>
    </row>
    <row r="166" spans="5:5" s="3" customFormat="1" x14ac:dyDescent="0.2">
      <c r="E166" s="2"/>
    </row>
    <row r="167" spans="5:5" s="3" customFormat="1" x14ac:dyDescent="0.2">
      <c r="E167" s="2"/>
    </row>
    <row r="168" spans="5:5" s="3" customFormat="1" x14ac:dyDescent="0.2">
      <c r="E168" s="2"/>
    </row>
    <row r="169" spans="5:5" s="3" customFormat="1" x14ac:dyDescent="0.2">
      <c r="E169" s="2"/>
    </row>
    <row r="170" spans="5:5" s="3" customFormat="1" x14ac:dyDescent="0.2">
      <c r="E170" s="2"/>
    </row>
    <row r="171" spans="5:5" s="3" customFormat="1" x14ac:dyDescent="0.2">
      <c r="E171" s="2"/>
    </row>
    <row r="172" spans="5:5" s="3" customFormat="1" x14ac:dyDescent="0.2">
      <c r="E172" s="2"/>
    </row>
    <row r="173" spans="5:5" s="3" customFormat="1" x14ac:dyDescent="0.2">
      <c r="E173" s="2"/>
    </row>
    <row r="174" spans="5:5" s="3" customFormat="1" x14ac:dyDescent="0.2">
      <c r="E174" s="2"/>
    </row>
    <row r="175" spans="5:5" s="3" customFormat="1" x14ac:dyDescent="0.2">
      <c r="E175" s="2"/>
    </row>
    <row r="176" spans="5:5" s="3" customFormat="1" x14ac:dyDescent="0.2">
      <c r="E176" s="2"/>
    </row>
    <row r="177" spans="5:5" s="3" customFormat="1" x14ac:dyDescent="0.2">
      <c r="E177" s="2"/>
    </row>
    <row r="178" spans="5:5" s="3" customFormat="1" x14ac:dyDescent="0.2">
      <c r="E178" s="2"/>
    </row>
    <row r="179" spans="5:5" s="3" customFormat="1" x14ac:dyDescent="0.2">
      <c r="E179" s="2"/>
    </row>
    <row r="180" spans="5:5" s="3" customFormat="1" x14ac:dyDescent="0.2">
      <c r="E180" s="2"/>
    </row>
    <row r="181" spans="5:5" s="3" customFormat="1" x14ac:dyDescent="0.2">
      <c r="E181" s="2"/>
    </row>
    <row r="182" spans="5:5" s="3" customFormat="1" x14ac:dyDescent="0.2">
      <c r="E182" s="2"/>
    </row>
    <row r="183" spans="5:5" s="3" customFormat="1" x14ac:dyDescent="0.2">
      <c r="E183" s="2"/>
    </row>
    <row r="184" spans="5:5" s="3" customFormat="1" x14ac:dyDescent="0.2">
      <c r="E184" s="2"/>
    </row>
    <row r="185" spans="5:5" s="3" customFormat="1" x14ac:dyDescent="0.2">
      <c r="E185" s="2"/>
    </row>
    <row r="186" spans="5:5" s="3" customFormat="1" x14ac:dyDescent="0.2">
      <c r="E186" s="2"/>
    </row>
    <row r="187" spans="5:5" s="3" customFormat="1" x14ac:dyDescent="0.2">
      <c r="E187" s="2"/>
    </row>
    <row r="188" spans="5:5" s="3" customFormat="1" x14ac:dyDescent="0.2">
      <c r="E188" s="2"/>
    </row>
    <row r="189" spans="5:5" s="3" customFormat="1" x14ac:dyDescent="0.2">
      <c r="E189" s="2"/>
    </row>
    <row r="190" spans="5:5" s="3" customFormat="1" x14ac:dyDescent="0.2">
      <c r="E190" s="2"/>
    </row>
    <row r="191" spans="5:5" s="3" customFormat="1" x14ac:dyDescent="0.2">
      <c r="E191" s="2"/>
    </row>
    <row r="192" spans="5:5" s="3" customFormat="1" x14ac:dyDescent="0.2">
      <c r="E192" s="2"/>
    </row>
    <row r="193" spans="5:5" s="3" customFormat="1" x14ac:dyDescent="0.2">
      <c r="E193" s="2"/>
    </row>
    <row r="194" spans="5:5" s="3" customFormat="1" x14ac:dyDescent="0.2">
      <c r="E194" s="2"/>
    </row>
    <row r="195" spans="5:5" s="3" customFormat="1" x14ac:dyDescent="0.2">
      <c r="E195" s="2"/>
    </row>
    <row r="196" spans="5:5" s="3" customFormat="1" x14ac:dyDescent="0.2">
      <c r="E196" s="2"/>
    </row>
    <row r="197" spans="5:5" s="3" customFormat="1" x14ac:dyDescent="0.2">
      <c r="E197" s="2"/>
    </row>
    <row r="198" spans="5:5" s="3" customFormat="1" x14ac:dyDescent="0.2">
      <c r="E198" s="2"/>
    </row>
    <row r="199" spans="5:5" s="3" customFormat="1" x14ac:dyDescent="0.2">
      <c r="E199" s="2"/>
    </row>
    <row r="200" spans="5:5" s="3" customFormat="1" x14ac:dyDescent="0.2">
      <c r="E200" s="2"/>
    </row>
    <row r="201" spans="5:5" s="3" customFormat="1" x14ac:dyDescent="0.2">
      <c r="E201" s="2"/>
    </row>
    <row r="202" spans="5:5" s="3" customFormat="1" x14ac:dyDescent="0.2">
      <c r="E202" s="2"/>
    </row>
    <row r="203" spans="5:5" s="3" customFormat="1" x14ac:dyDescent="0.2">
      <c r="E203" s="2"/>
    </row>
    <row r="204" spans="5:5" s="3" customFormat="1" x14ac:dyDescent="0.2">
      <c r="E204" s="2"/>
    </row>
    <row r="205" spans="5:5" s="3" customFormat="1" x14ac:dyDescent="0.2">
      <c r="E205" s="2"/>
    </row>
    <row r="206" spans="5:5" s="3" customFormat="1" x14ac:dyDescent="0.2">
      <c r="E206" s="2"/>
    </row>
    <row r="207" spans="5:5" s="3" customFormat="1" x14ac:dyDescent="0.2">
      <c r="E207" s="2"/>
    </row>
    <row r="208" spans="5:5" s="3" customFormat="1" x14ac:dyDescent="0.2">
      <c r="E208" s="2"/>
    </row>
    <row r="209" spans="5:5" s="3" customFormat="1" x14ac:dyDescent="0.2">
      <c r="E209" s="2"/>
    </row>
    <row r="210" spans="5:5" s="3" customFormat="1" x14ac:dyDescent="0.2">
      <c r="E210" s="2"/>
    </row>
    <row r="211" spans="5:5" s="3" customFormat="1" x14ac:dyDescent="0.2">
      <c r="E211" s="2"/>
    </row>
    <row r="212" spans="5:5" s="3" customFormat="1" x14ac:dyDescent="0.2">
      <c r="E212" s="2"/>
    </row>
    <row r="213" spans="5:5" s="3" customFormat="1" x14ac:dyDescent="0.2">
      <c r="E213" s="2"/>
    </row>
    <row r="214" spans="5:5" s="3" customFormat="1" x14ac:dyDescent="0.2">
      <c r="E214" s="2"/>
    </row>
    <row r="215" spans="5:5" s="3" customFormat="1" x14ac:dyDescent="0.2">
      <c r="E215" s="2"/>
    </row>
    <row r="216" spans="5:5" s="3" customFormat="1" x14ac:dyDescent="0.2">
      <c r="E216" s="2"/>
    </row>
    <row r="217" spans="5:5" s="3" customFormat="1" x14ac:dyDescent="0.2">
      <c r="E217" s="2"/>
    </row>
    <row r="218" spans="5:5" s="3" customFormat="1" x14ac:dyDescent="0.2">
      <c r="E218" s="2"/>
    </row>
    <row r="219" spans="5:5" s="3" customFormat="1" x14ac:dyDescent="0.2">
      <c r="E219" s="2"/>
    </row>
    <row r="220" spans="5:5" s="3" customFormat="1" x14ac:dyDescent="0.2">
      <c r="E220" s="2"/>
    </row>
    <row r="221" spans="5:5" s="3" customFormat="1" x14ac:dyDescent="0.2">
      <c r="E221" s="2"/>
    </row>
    <row r="222" spans="5:5" s="3" customFormat="1" x14ac:dyDescent="0.2">
      <c r="E222" s="2"/>
    </row>
    <row r="223" spans="5:5" s="3" customFormat="1" x14ac:dyDescent="0.2">
      <c r="E223" s="2"/>
    </row>
    <row r="224" spans="5:5" s="3" customFormat="1" x14ac:dyDescent="0.2">
      <c r="E224" s="2"/>
    </row>
    <row r="225" spans="5:5" s="3" customFormat="1" x14ac:dyDescent="0.2">
      <c r="E225" s="2"/>
    </row>
    <row r="226" spans="5:5" s="3" customFormat="1" x14ac:dyDescent="0.2">
      <c r="E226" s="2"/>
    </row>
    <row r="227" spans="5:5" s="3" customFormat="1" x14ac:dyDescent="0.2">
      <c r="E227" s="2"/>
    </row>
    <row r="228" spans="5:5" s="3" customFormat="1" x14ac:dyDescent="0.2">
      <c r="E228" s="2"/>
    </row>
    <row r="229" spans="5:5" s="3" customFormat="1" x14ac:dyDescent="0.2">
      <c r="E229" s="2"/>
    </row>
    <row r="230" spans="5:5" s="3" customFormat="1" x14ac:dyDescent="0.2">
      <c r="E230" s="2"/>
    </row>
    <row r="231" spans="5:5" s="3" customFormat="1" x14ac:dyDescent="0.2">
      <c r="E231" s="2"/>
    </row>
    <row r="232" spans="5:5" s="3" customFormat="1" x14ac:dyDescent="0.2">
      <c r="E232" s="2"/>
    </row>
    <row r="233" spans="5:5" s="3" customFormat="1" x14ac:dyDescent="0.2">
      <c r="E233" s="2"/>
    </row>
    <row r="234" spans="5:5" s="3" customFormat="1" x14ac:dyDescent="0.2">
      <c r="E234" s="2"/>
    </row>
    <row r="235" spans="5:5" s="3" customFormat="1" x14ac:dyDescent="0.2">
      <c r="E235" s="2"/>
    </row>
    <row r="236" spans="5:5" s="3" customFormat="1" x14ac:dyDescent="0.2">
      <c r="E236" s="2"/>
    </row>
    <row r="237" spans="5:5" s="3" customFormat="1" x14ac:dyDescent="0.2">
      <c r="E237" s="2"/>
    </row>
    <row r="238" spans="5:5" s="3" customFormat="1" x14ac:dyDescent="0.2">
      <c r="E238" s="2"/>
    </row>
    <row r="239" spans="5:5" s="3" customFormat="1" x14ac:dyDescent="0.2">
      <c r="E239" s="2"/>
    </row>
  </sheetData>
  <mergeCells count="1">
    <mergeCell ref="B5:D5"/>
  </mergeCells>
  <phoneticPr fontId="14" type="noConversion"/>
  <pageMargins left="0.19685039370078741" right="0.19685039370078741" top="0.74803149606299213" bottom="0.98425196850393704" header="0.51181102362204722" footer="0.51181102362204722"/>
  <pageSetup paperSize="9" scale="9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:E34"/>
  <sheetViews>
    <sheetView showGridLines="0" workbookViewId="0">
      <selection activeCell="A2" sqref="A2"/>
    </sheetView>
  </sheetViews>
  <sheetFormatPr baseColWidth="10" defaultRowHeight="12.75" x14ac:dyDescent="0.2"/>
  <cols>
    <col min="1" max="1" width="22" style="86" customWidth="1"/>
    <col min="2" max="2" width="12.85546875" style="86" bestFit="1" customWidth="1"/>
    <col min="3" max="3" width="11.5703125" style="86" bestFit="1" customWidth="1"/>
    <col min="4" max="4" width="12.85546875" style="86" bestFit="1" customWidth="1"/>
    <col min="5" max="16384" width="11.42578125" style="86"/>
  </cols>
  <sheetData>
    <row r="1" spans="1:4" x14ac:dyDescent="0.2">
      <c r="A1" s="33" t="s">
        <v>62</v>
      </c>
    </row>
    <row r="2" spans="1:4" ht="18" x14ac:dyDescent="0.25">
      <c r="A2" s="87" t="s">
        <v>37</v>
      </c>
      <c r="B2" s="88"/>
      <c r="C2" s="88"/>
      <c r="D2" s="88"/>
    </row>
    <row r="3" spans="1:4" ht="15.75" x14ac:dyDescent="0.25">
      <c r="A3" s="121" t="s">
        <v>63</v>
      </c>
      <c r="B3" s="89"/>
      <c r="C3" s="89"/>
      <c r="D3" s="89"/>
    </row>
    <row r="4" spans="1:4" x14ac:dyDescent="0.2">
      <c r="A4" s="90"/>
      <c r="B4" s="91"/>
      <c r="C4" s="91"/>
      <c r="D4" s="91"/>
    </row>
    <row r="5" spans="1:4" ht="14.25" x14ac:dyDescent="0.2">
      <c r="A5" s="92"/>
      <c r="B5" s="148" t="s">
        <v>0</v>
      </c>
      <c r="C5" s="148"/>
      <c r="D5" s="149"/>
    </row>
    <row r="6" spans="1:4" ht="14.25" x14ac:dyDescent="0.2">
      <c r="A6" s="93"/>
      <c r="B6" s="94" t="s">
        <v>1</v>
      </c>
      <c r="C6" s="95" t="s">
        <v>22</v>
      </c>
      <c r="D6" s="107" t="s">
        <v>6</v>
      </c>
    </row>
    <row r="7" spans="1:4" ht="14.25" x14ac:dyDescent="0.2">
      <c r="A7" s="93"/>
      <c r="B7" s="94"/>
      <c r="C7" s="95" t="s">
        <v>23</v>
      </c>
      <c r="D7" s="107" t="s">
        <v>24</v>
      </c>
    </row>
    <row r="8" spans="1:4" ht="14.25" x14ac:dyDescent="0.2">
      <c r="A8" s="96" t="s">
        <v>16</v>
      </c>
      <c r="B8" s="97"/>
      <c r="C8" s="98" t="s">
        <v>43</v>
      </c>
      <c r="D8" s="108" t="s">
        <v>43</v>
      </c>
    </row>
    <row r="9" spans="1:4" x14ac:dyDescent="0.2">
      <c r="A9" s="99" t="s">
        <v>17</v>
      </c>
      <c r="B9" s="100">
        <f>SUM(C9:D9)</f>
        <v>2965.1379999999999</v>
      </c>
      <c r="C9" s="122">
        <v>2028.502</v>
      </c>
      <c r="D9" s="123">
        <v>936.63599999999985</v>
      </c>
    </row>
    <row r="10" spans="1:4" x14ac:dyDescent="0.2">
      <c r="A10" s="101" t="s">
        <v>18</v>
      </c>
      <c r="B10" s="102">
        <f>SUM(C10:D10)</f>
        <v>823.28500000000008</v>
      </c>
      <c r="C10" s="122">
        <v>560.18399999999997</v>
      </c>
      <c r="D10" s="123">
        <v>263.10100000000006</v>
      </c>
    </row>
    <row r="11" spans="1:4" x14ac:dyDescent="0.2">
      <c r="A11" s="101" t="s">
        <v>19</v>
      </c>
      <c r="B11" s="102">
        <f>SUM(C11:D11)</f>
        <v>302.01499999999999</v>
      </c>
      <c r="C11" s="122">
        <v>219.691</v>
      </c>
      <c r="D11" s="123">
        <v>82.323999999999998</v>
      </c>
    </row>
    <row r="12" spans="1:4" x14ac:dyDescent="0.2">
      <c r="A12" s="101" t="s">
        <v>20</v>
      </c>
      <c r="B12" s="102">
        <f>SUM(C12:D12)</f>
        <v>346.10799999999995</v>
      </c>
      <c r="C12" s="122">
        <v>226.12299999999999</v>
      </c>
      <c r="D12" s="123">
        <v>119.98499999999999</v>
      </c>
    </row>
    <row r="13" spans="1:4" x14ac:dyDescent="0.2">
      <c r="A13" s="103" t="s">
        <v>1</v>
      </c>
      <c r="B13" s="104">
        <f>SUM(B9:B12)</f>
        <v>4436.5459999999994</v>
      </c>
      <c r="C13" s="105">
        <f>SUM(C9:C12)</f>
        <v>3034.4999999999995</v>
      </c>
      <c r="D13" s="111">
        <f>SUM(D9:D12)</f>
        <v>1402.0459999999998</v>
      </c>
    </row>
    <row r="14" spans="1:4" x14ac:dyDescent="0.2">
      <c r="A14" s="119"/>
      <c r="B14" s="111"/>
      <c r="C14" s="111"/>
      <c r="D14" s="111"/>
    </row>
    <row r="15" spans="1:4" x14ac:dyDescent="0.2">
      <c r="A15" s="26" t="s">
        <v>55</v>
      </c>
      <c r="B15" s="106"/>
      <c r="C15" s="106"/>
      <c r="D15" s="106"/>
    </row>
    <row r="16" spans="1:4" x14ac:dyDescent="0.2">
      <c r="A16" s="74" t="s">
        <v>44</v>
      </c>
    </row>
    <row r="18" spans="1:5" x14ac:dyDescent="0.2">
      <c r="B18"/>
      <c r="C18"/>
      <c r="D18"/>
      <c r="E18"/>
    </row>
    <row r="19" spans="1:5" x14ac:dyDescent="0.2">
      <c r="A19"/>
      <c r="B19"/>
      <c r="C19"/>
      <c r="D19"/>
      <c r="E19"/>
    </row>
    <row r="20" spans="1:5" x14ac:dyDescent="0.2">
      <c r="A20"/>
      <c r="B20"/>
      <c r="C20"/>
      <c r="D20"/>
      <c r="E20"/>
    </row>
    <row r="21" spans="1:5" x14ac:dyDescent="0.2">
      <c r="A21"/>
      <c r="B21"/>
      <c r="C21"/>
      <c r="D21"/>
      <c r="E21"/>
    </row>
    <row r="22" spans="1:5" x14ac:dyDescent="0.2">
      <c r="A22"/>
      <c r="B22"/>
      <c r="C22"/>
      <c r="D22"/>
      <c r="E22"/>
    </row>
    <row r="23" spans="1:5" x14ac:dyDescent="0.2">
      <c r="A23"/>
      <c r="B23"/>
      <c r="C23"/>
      <c r="D23"/>
      <c r="E23"/>
    </row>
    <row r="24" spans="1:5" x14ac:dyDescent="0.2">
      <c r="A24"/>
      <c r="B24"/>
      <c r="C24"/>
      <c r="D24"/>
      <c r="E24"/>
    </row>
    <row r="25" spans="1:5" x14ac:dyDescent="0.2">
      <c r="A25"/>
      <c r="B25"/>
      <c r="C25"/>
      <c r="D25"/>
      <c r="E25"/>
    </row>
    <row r="26" spans="1:5" x14ac:dyDescent="0.2">
      <c r="A26"/>
      <c r="B26"/>
      <c r="C26"/>
      <c r="D26"/>
      <c r="E26"/>
    </row>
    <row r="27" spans="1:5" x14ac:dyDescent="0.2">
      <c r="A27"/>
      <c r="B27"/>
      <c r="C27"/>
      <c r="D27"/>
      <c r="E27"/>
    </row>
    <row r="28" spans="1:5" x14ac:dyDescent="0.2">
      <c r="A28"/>
      <c r="B28"/>
      <c r="C28"/>
      <c r="D28"/>
      <c r="E28"/>
    </row>
    <row r="29" spans="1:5" x14ac:dyDescent="0.2">
      <c r="A29"/>
      <c r="B29"/>
      <c r="C29"/>
      <c r="D29"/>
      <c r="E29"/>
    </row>
    <row r="30" spans="1:5" x14ac:dyDescent="0.2">
      <c r="A30"/>
      <c r="B30"/>
      <c r="C30"/>
      <c r="D30"/>
      <c r="E30"/>
    </row>
    <row r="31" spans="1:5" x14ac:dyDescent="0.2">
      <c r="A31"/>
      <c r="B31"/>
      <c r="C31"/>
      <c r="D31"/>
      <c r="E31"/>
    </row>
    <row r="32" spans="1:5" x14ac:dyDescent="0.2">
      <c r="A32"/>
      <c r="B32"/>
      <c r="C32"/>
      <c r="D32"/>
      <c r="E32"/>
    </row>
    <row r="33" spans="1:5" x14ac:dyDescent="0.2">
      <c r="A33"/>
      <c r="B33"/>
      <c r="C33"/>
      <c r="D33"/>
      <c r="E33"/>
    </row>
    <row r="34" spans="1:5" x14ac:dyDescent="0.2">
      <c r="A34"/>
      <c r="B34"/>
      <c r="C34"/>
      <c r="D34"/>
      <c r="E34"/>
    </row>
  </sheetData>
  <mergeCells count="1">
    <mergeCell ref="B5:D5"/>
  </mergeCells>
  <pageMargins left="0.7" right="0.7" top="0.78740157499999996" bottom="0.78740157499999996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</sheetPr>
  <dimension ref="A1:K55"/>
  <sheetViews>
    <sheetView showGridLines="0" zoomScaleNormal="100" workbookViewId="0">
      <selection activeCell="A2" sqref="A2"/>
    </sheetView>
  </sheetViews>
  <sheetFormatPr baseColWidth="10" defaultRowHeight="12.75" x14ac:dyDescent="0.2"/>
  <cols>
    <col min="1" max="1" width="33.7109375" customWidth="1"/>
    <col min="2" max="2" width="9.85546875" customWidth="1"/>
    <col min="3" max="4" width="10.42578125" customWidth="1"/>
  </cols>
  <sheetData>
    <row r="1" spans="1:8" x14ac:dyDescent="0.2">
      <c r="A1" s="33" t="s">
        <v>62</v>
      </c>
    </row>
    <row r="2" spans="1:8" s="3" customFormat="1" ht="18" x14ac:dyDescent="0.25">
      <c r="A2" s="52" t="s">
        <v>38</v>
      </c>
    </row>
    <row r="3" spans="1:8" s="1" customFormat="1" ht="18.75" x14ac:dyDescent="0.3">
      <c r="A3" s="120" t="s">
        <v>64</v>
      </c>
      <c r="F3"/>
      <c r="G3"/>
      <c r="H3"/>
    </row>
    <row r="4" spans="1:8" s="2" customFormat="1" x14ac:dyDescent="0.2">
      <c r="B4" s="6"/>
      <c r="C4" s="6"/>
      <c r="D4" s="6"/>
      <c r="F4"/>
      <c r="G4"/>
      <c r="H4"/>
    </row>
    <row r="5" spans="1:8" s="3" customFormat="1" ht="14.25" x14ac:dyDescent="0.2">
      <c r="A5" s="43"/>
      <c r="B5" s="146" t="s">
        <v>0</v>
      </c>
      <c r="C5" s="146"/>
      <c r="D5" s="147"/>
      <c r="F5"/>
      <c r="G5"/>
      <c r="H5"/>
    </row>
    <row r="6" spans="1:8" s="3" customFormat="1" ht="14.25" x14ac:dyDescent="0.2">
      <c r="A6" s="44"/>
      <c r="B6" s="34" t="s">
        <v>1</v>
      </c>
      <c r="C6" s="61" t="s">
        <v>22</v>
      </c>
      <c r="D6" s="42" t="s">
        <v>6</v>
      </c>
      <c r="F6"/>
      <c r="G6"/>
      <c r="H6"/>
    </row>
    <row r="7" spans="1:8" s="3" customFormat="1" ht="14.25" x14ac:dyDescent="0.2">
      <c r="A7" s="44"/>
      <c r="B7" s="34"/>
      <c r="C7" s="61" t="s">
        <v>23</v>
      </c>
      <c r="D7" s="42" t="s">
        <v>24</v>
      </c>
    </row>
    <row r="8" spans="1:8" s="3" customFormat="1" ht="14.25" x14ac:dyDescent="0.2">
      <c r="A8" s="69" t="s">
        <v>16</v>
      </c>
      <c r="B8" s="31"/>
      <c r="C8" s="98" t="s">
        <v>43</v>
      </c>
      <c r="D8" s="108" t="s">
        <v>43</v>
      </c>
    </row>
    <row r="9" spans="1:8" s="2" customFormat="1" x14ac:dyDescent="0.2">
      <c r="A9" s="54" t="s">
        <v>17</v>
      </c>
      <c r="B9" s="100">
        <f>SUM(C9:D9)</f>
        <v>2236.5700000000002</v>
      </c>
      <c r="C9" s="112">
        <v>1479.855</v>
      </c>
      <c r="D9" s="113">
        <v>756.71500000000003</v>
      </c>
      <c r="F9" s="27"/>
    </row>
    <row r="10" spans="1:8" s="4" customFormat="1" x14ac:dyDescent="0.2">
      <c r="A10" s="46" t="s">
        <v>18</v>
      </c>
      <c r="B10" s="102">
        <f>SUM(C10:D10)</f>
        <v>754.34699999999998</v>
      </c>
      <c r="C10" s="112">
        <v>504.39699999999999</v>
      </c>
      <c r="D10" s="113">
        <v>249.95000000000002</v>
      </c>
      <c r="F10" s="53"/>
    </row>
    <row r="11" spans="1:8" s="4" customFormat="1" x14ac:dyDescent="0.2">
      <c r="A11" s="46" t="s">
        <v>19</v>
      </c>
      <c r="B11" s="102">
        <f>SUM(C11:D11)</f>
        <v>239.87100000000001</v>
      </c>
      <c r="C11" s="112">
        <v>171.27600000000001</v>
      </c>
      <c r="D11" s="113">
        <v>68.594999999999999</v>
      </c>
      <c r="F11" s="53"/>
    </row>
    <row r="12" spans="1:8" s="4" customFormat="1" x14ac:dyDescent="0.2">
      <c r="A12" s="46" t="s">
        <v>20</v>
      </c>
      <c r="B12" s="102">
        <f>SUM(C12:D12)</f>
        <v>281.50599999999997</v>
      </c>
      <c r="C12" s="112">
        <v>178.52500000000001</v>
      </c>
      <c r="D12" s="114">
        <v>102.98099999999999</v>
      </c>
      <c r="F12" s="53"/>
    </row>
    <row r="13" spans="1:8" s="4" customFormat="1" x14ac:dyDescent="0.2">
      <c r="A13" s="55" t="s">
        <v>1</v>
      </c>
      <c r="B13" s="104">
        <f>SUM(B9:B12)</f>
        <v>3512.2940000000003</v>
      </c>
      <c r="C13" s="110">
        <f>SUM(C9:C12)</f>
        <v>2334.0529999999999</v>
      </c>
      <c r="D13" s="110">
        <f>SUM(D9:D12)</f>
        <v>1178.241</v>
      </c>
      <c r="F13" s="27"/>
    </row>
    <row r="14" spans="1:8" s="4" customFormat="1" x14ac:dyDescent="0.2">
      <c r="B14" s="5"/>
      <c r="C14" s="5"/>
      <c r="D14" s="5"/>
    </row>
    <row r="15" spans="1:8" s="4" customFormat="1" x14ac:dyDescent="0.2">
      <c r="A15" s="26" t="s">
        <v>55</v>
      </c>
      <c r="B15" s="13"/>
      <c r="C15" s="13"/>
      <c r="D15" s="13"/>
      <c r="E15" s="7"/>
    </row>
    <row r="16" spans="1:8" s="3" customFormat="1" ht="12.75" customHeight="1" x14ac:dyDescent="0.2">
      <c r="A16" s="74" t="s">
        <v>44</v>
      </c>
      <c r="B16" s="68"/>
      <c r="C16" s="68"/>
      <c r="D16" s="68"/>
      <c r="E16" s="68"/>
      <c r="F16" s="68"/>
      <c r="G16" s="68"/>
      <c r="H16" s="68"/>
    </row>
    <row r="20" spans="1:11" s="3" customFormat="1" x14ac:dyDescent="0.2">
      <c r="A20"/>
      <c r="B20"/>
      <c r="C20"/>
      <c r="D20"/>
      <c r="E20"/>
      <c r="F20"/>
      <c r="G20"/>
      <c r="H20"/>
      <c r="I20"/>
      <c r="J20"/>
      <c r="K20"/>
    </row>
    <row r="21" spans="1:11" s="3" customFormat="1" x14ac:dyDescent="0.2">
      <c r="A21"/>
      <c r="B21"/>
      <c r="C21"/>
      <c r="D21"/>
      <c r="E21"/>
      <c r="F21"/>
      <c r="G21"/>
      <c r="H21"/>
      <c r="I21"/>
      <c r="J21"/>
      <c r="K21"/>
    </row>
    <row r="22" spans="1:11" s="3" customFormat="1" x14ac:dyDescent="0.2">
      <c r="A22"/>
      <c r="B22"/>
      <c r="C22"/>
      <c r="D22"/>
      <c r="E22"/>
      <c r="F22"/>
      <c r="G22"/>
      <c r="H22"/>
      <c r="I22"/>
      <c r="J22"/>
      <c r="K22"/>
    </row>
    <row r="23" spans="1:11" s="3" customFormat="1" x14ac:dyDescent="0.2">
      <c r="A23"/>
      <c r="B23"/>
      <c r="C23"/>
      <c r="D23"/>
      <c r="E23"/>
      <c r="F23"/>
      <c r="G23"/>
      <c r="H23"/>
      <c r="I23"/>
      <c r="J23"/>
      <c r="K23"/>
    </row>
    <row r="24" spans="1:11" s="3" customFormat="1" x14ac:dyDescent="0.2">
      <c r="A24"/>
      <c r="B24"/>
      <c r="C24"/>
      <c r="D24"/>
      <c r="E24"/>
      <c r="F24"/>
      <c r="G24"/>
      <c r="H24"/>
      <c r="I24"/>
      <c r="J24"/>
      <c r="K24"/>
    </row>
    <row r="25" spans="1:11" s="3" customFormat="1" x14ac:dyDescent="0.2">
      <c r="A25"/>
      <c r="B25"/>
      <c r="C25"/>
      <c r="D25"/>
      <c r="E25"/>
      <c r="F25"/>
      <c r="G25"/>
      <c r="H25"/>
      <c r="I25"/>
      <c r="J25"/>
      <c r="K25"/>
    </row>
    <row r="26" spans="1:11" s="3" customFormat="1" x14ac:dyDescent="0.2">
      <c r="A26"/>
      <c r="B26"/>
      <c r="C26"/>
      <c r="D26"/>
      <c r="E26"/>
      <c r="F26"/>
      <c r="G26"/>
      <c r="H26"/>
      <c r="I26"/>
      <c r="J26"/>
      <c r="K26"/>
    </row>
    <row r="27" spans="1:11" s="3" customFormat="1" x14ac:dyDescent="0.2">
      <c r="A27"/>
      <c r="B27"/>
      <c r="C27"/>
      <c r="D27"/>
      <c r="E27"/>
      <c r="F27"/>
      <c r="G27"/>
      <c r="H27"/>
      <c r="I27"/>
      <c r="J27"/>
      <c r="K27"/>
    </row>
    <row r="28" spans="1:11" s="3" customFormat="1" x14ac:dyDescent="0.2">
      <c r="A28"/>
      <c r="B28"/>
      <c r="C28"/>
      <c r="D28"/>
      <c r="E28"/>
      <c r="F28"/>
      <c r="G28"/>
      <c r="H28"/>
      <c r="I28"/>
      <c r="J28"/>
      <c r="K28"/>
    </row>
    <row r="29" spans="1:11" s="3" customFormat="1" x14ac:dyDescent="0.2">
      <c r="A29"/>
      <c r="B29"/>
      <c r="C29"/>
      <c r="D29"/>
      <c r="E29"/>
      <c r="F29"/>
      <c r="G29"/>
      <c r="H29"/>
      <c r="I29"/>
      <c r="J29"/>
      <c r="K29"/>
    </row>
    <row r="30" spans="1:11" s="3" customFormat="1" x14ac:dyDescent="0.2">
      <c r="A30"/>
      <c r="B30"/>
      <c r="C30"/>
      <c r="D30"/>
      <c r="E30"/>
      <c r="F30"/>
      <c r="G30"/>
      <c r="H30"/>
      <c r="I30"/>
      <c r="J30"/>
      <c r="K30"/>
    </row>
    <row r="31" spans="1:11" s="3" customFormat="1" x14ac:dyDescent="0.2">
      <c r="A31"/>
      <c r="B31"/>
      <c r="C31"/>
      <c r="D31"/>
      <c r="E31"/>
      <c r="F31"/>
      <c r="G31"/>
      <c r="H31"/>
      <c r="I31"/>
      <c r="J31"/>
      <c r="K31"/>
    </row>
    <row r="32" spans="1:11" s="3" customFormat="1" x14ac:dyDescent="0.2">
      <c r="A32"/>
      <c r="B32"/>
      <c r="C32"/>
      <c r="D32"/>
      <c r="E32"/>
      <c r="F32"/>
      <c r="G32"/>
      <c r="H32"/>
      <c r="I32"/>
      <c r="J32"/>
      <c r="K32"/>
    </row>
    <row r="33" spans="1:11" s="3" customFormat="1" x14ac:dyDescent="0.2">
      <c r="A33"/>
      <c r="B33"/>
      <c r="C33"/>
      <c r="D33"/>
      <c r="E33"/>
      <c r="F33"/>
      <c r="G33"/>
      <c r="H33"/>
      <c r="I33"/>
      <c r="J33"/>
      <c r="K33"/>
    </row>
    <row r="34" spans="1:11" s="3" customFormat="1" x14ac:dyDescent="0.2">
      <c r="A34"/>
      <c r="B34"/>
      <c r="C34"/>
      <c r="D34"/>
      <c r="E34"/>
      <c r="F34"/>
      <c r="G34"/>
      <c r="H34"/>
      <c r="I34"/>
      <c r="J34"/>
      <c r="K34"/>
    </row>
    <row r="35" spans="1:11" s="3" customFormat="1" x14ac:dyDescent="0.2">
      <c r="A35"/>
      <c r="B35"/>
      <c r="C35"/>
      <c r="D35"/>
      <c r="E35"/>
      <c r="F35"/>
      <c r="G35"/>
      <c r="H35"/>
      <c r="I35"/>
      <c r="J35"/>
      <c r="K35"/>
    </row>
    <row r="36" spans="1:11" s="3" customFormat="1" x14ac:dyDescent="0.2">
      <c r="A36"/>
      <c r="B36"/>
      <c r="C36"/>
      <c r="D36"/>
      <c r="E36"/>
      <c r="F36"/>
      <c r="G36"/>
      <c r="H36"/>
      <c r="I36"/>
      <c r="J36"/>
      <c r="K36"/>
    </row>
    <row r="37" spans="1:11" s="3" customFormat="1" x14ac:dyDescent="0.2">
      <c r="A37"/>
      <c r="B37"/>
      <c r="C37"/>
      <c r="D37"/>
      <c r="E37"/>
      <c r="F37"/>
      <c r="G37"/>
      <c r="H37"/>
      <c r="I37"/>
      <c r="J37"/>
      <c r="K37"/>
    </row>
    <row r="38" spans="1:11" s="3" customFormat="1" x14ac:dyDescent="0.2"/>
    <row r="39" spans="1:11" s="3" customFormat="1" x14ac:dyDescent="0.2"/>
    <row r="40" spans="1:11" s="3" customFormat="1" x14ac:dyDescent="0.2"/>
    <row r="41" spans="1:11" s="3" customFormat="1" x14ac:dyDescent="0.2"/>
    <row r="42" spans="1:11" s="3" customFormat="1" x14ac:dyDescent="0.2"/>
    <row r="43" spans="1:11" s="3" customFormat="1" x14ac:dyDescent="0.2"/>
    <row r="44" spans="1:11" s="3" customFormat="1" x14ac:dyDescent="0.2"/>
    <row r="45" spans="1:11" s="3" customFormat="1" x14ac:dyDescent="0.2"/>
    <row r="46" spans="1:11" s="3" customFormat="1" x14ac:dyDescent="0.2"/>
    <row r="47" spans="1:11" s="3" customFormat="1" x14ac:dyDescent="0.2"/>
    <row r="48" spans="1:11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</sheetData>
  <mergeCells count="1">
    <mergeCell ref="B5:D5"/>
  </mergeCells>
  <phoneticPr fontId="14" type="noConversion"/>
  <pageMargins left="0.27559055118110237" right="0.19685039370078741" top="0.98425196850393704" bottom="0.98425196850393704" header="0.51181102362204722" footer="0.51181102362204722"/>
  <pageSetup paperSize="9" scale="90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</sheetPr>
  <dimension ref="A1:J17"/>
  <sheetViews>
    <sheetView showGridLines="0" zoomScaleNormal="100" workbookViewId="0">
      <selection activeCell="A2" sqref="A2"/>
    </sheetView>
  </sheetViews>
  <sheetFormatPr baseColWidth="10" defaultRowHeight="12.75" x14ac:dyDescent="0.2"/>
  <cols>
    <col min="1" max="1" width="28" customWidth="1"/>
    <col min="2" max="2" width="9" customWidth="1"/>
    <col min="3" max="3" width="11.7109375" customWidth="1"/>
    <col min="4" max="4" width="12.42578125" customWidth="1"/>
  </cols>
  <sheetData>
    <row r="1" spans="1:10" x14ac:dyDescent="0.2">
      <c r="A1" s="33" t="s">
        <v>62</v>
      </c>
    </row>
    <row r="2" spans="1:10" s="3" customFormat="1" ht="18" x14ac:dyDescent="0.25">
      <c r="A2" s="52" t="s">
        <v>39</v>
      </c>
      <c r="E2" s="2"/>
    </row>
    <row r="3" spans="1:10" s="1" customFormat="1" ht="18.75" x14ac:dyDescent="0.3">
      <c r="A3" s="120" t="s">
        <v>65</v>
      </c>
      <c r="E3" s="4"/>
    </row>
    <row r="4" spans="1:10" s="2" customFormat="1" x14ac:dyDescent="0.2">
      <c r="B4" s="6"/>
      <c r="C4" s="6"/>
      <c r="D4" s="6"/>
    </row>
    <row r="5" spans="1:10" s="3" customFormat="1" ht="14.25" x14ac:dyDescent="0.2">
      <c r="A5" s="43"/>
      <c r="B5" s="146" t="s">
        <v>0</v>
      </c>
      <c r="C5" s="146"/>
      <c r="D5" s="147"/>
      <c r="E5" s="2"/>
      <c r="G5"/>
      <c r="H5"/>
      <c r="I5"/>
    </row>
    <row r="6" spans="1:10" s="3" customFormat="1" ht="14.25" x14ac:dyDescent="0.2">
      <c r="A6" s="44"/>
      <c r="B6" s="34" t="s">
        <v>1</v>
      </c>
      <c r="C6" s="61" t="s">
        <v>22</v>
      </c>
      <c r="D6" s="42" t="s">
        <v>6</v>
      </c>
      <c r="E6" s="2"/>
      <c r="G6"/>
      <c r="H6"/>
      <c r="I6"/>
    </row>
    <row r="7" spans="1:10" s="3" customFormat="1" ht="14.25" x14ac:dyDescent="0.2">
      <c r="A7" s="44"/>
      <c r="B7" s="34"/>
      <c r="C7" s="61" t="s">
        <v>23</v>
      </c>
      <c r="D7" s="42" t="s">
        <v>24</v>
      </c>
      <c r="E7" s="2"/>
      <c r="G7"/>
      <c r="H7"/>
      <c r="I7"/>
    </row>
    <row r="8" spans="1:10" s="3" customFormat="1" ht="14.25" x14ac:dyDescent="0.2">
      <c r="A8" s="45" t="s">
        <v>16</v>
      </c>
      <c r="B8" s="31"/>
      <c r="C8" s="98" t="s">
        <v>43</v>
      </c>
      <c r="D8" s="108" t="s">
        <v>43</v>
      </c>
      <c r="E8" s="2"/>
      <c r="G8"/>
      <c r="H8"/>
      <c r="I8"/>
    </row>
    <row r="9" spans="1:10" s="4" customFormat="1" x14ac:dyDescent="0.2">
      <c r="A9" s="54" t="s">
        <v>17</v>
      </c>
      <c r="B9" s="60">
        <f>C9+D9</f>
        <v>728.56799999999998</v>
      </c>
      <c r="C9" s="60">
        <v>548.64699999999993</v>
      </c>
      <c r="D9" s="58">
        <v>179.92099999999999</v>
      </c>
      <c r="E9" s="27"/>
      <c r="G9"/>
      <c r="H9"/>
      <c r="I9"/>
    </row>
    <row r="10" spans="1:10" s="4" customFormat="1" x14ac:dyDescent="0.2">
      <c r="A10" s="46" t="s">
        <v>18</v>
      </c>
      <c r="B10" s="60">
        <f>C10+D10</f>
        <v>68.938000000000002</v>
      </c>
      <c r="C10" s="60">
        <v>55.786999999999999</v>
      </c>
      <c r="D10" s="58">
        <v>13.151</v>
      </c>
      <c r="E10" s="2"/>
      <c r="H10" s="53"/>
    </row>
    <row r="11" spans="1:10" s="4" customFormat="1" x14ac:dyDescent="0.2">
      <c r="A11" s="46" t="s">
        <v>19</v>
      </c>
      <c r="B11" s="60">
        <f>C11+D11</f>
        <v>62.143999999999998</v>
      </c>
      <c r="C11" s="60">
        <v>48.414999999999999</v>
      </c>
      <c r="D11" s="58">
        <v>13.728999999999999</v>
      </c>
      <c r="E11" s="2"/>
      <c r="H11" s="53"/>
    </row>
    <row r="12" spans="1:10" s="4" customFormat="1" x14ac:dyDescent="0.2">
      <c r="A12" s="46" t="s">
        <v>20</v>
      </c>
      <c r="B12" s="60">
        <f>C12+D12</f>
        <v>64.602000000000004</v>
      </c>
      <c r="C12" s="60">
        <v>47.597999999999999</v>
      </c>
      <c r="D12" s="58">
        <v>17.004000000000001</v>
      </c>
      <c r="E12" s="2"/>
      <c r="H12" s="53"/>
    </row>
    <row r="13" spans="1:10" s="4" customFormat="1" x14ac:dyDescent="0.2">
      <c r="A13" s="59" t="s">
        <v>21</v>
      </c>
      <c r="B13" s="56">
        <f>SUM(B9:B12)</f>
        <v>924.25199999999995</v>
      </c>
      <c r="C13" s="56">
        <f>SUM(C9:C12)</f>
        <v>700.44699999999989</v>
      </c>
      <c r="D13" s="110">
        <f>SUM(D9:D12)</f>
        <v>223.80499999999998</v>
      </c>
      <c r="F13" s="2"/>
      <c r="H13" s="27"/>
    </row>
    <row r="14" spans="1:10" s="4" customFormat="1" x14ac:dyDescent="0.2">
      <c r="B14" s="5"/>
      <c r="C14" s="5"/>
      <c r="D14" s="5"/>
    </row>
    <row r="15" spans="1:10" s="4" customFormat="1" x14ac:dyDescent="0.2">
      <c r="A15" s="26" t="s">
        <v>55</v>
      </c>
      <c r="B15" s="13"/>
      <c r="C15" s="13"/>
      <c r="D15" s="13"/>
      <c r="E15" s="7"/>
      <c r="F15" s="7"/>
      <c r="G15" s="7"/>
    </row>
    <row r="16" spans="1:10" s="3" customFormat="1" ht="12.75" customHeight="1" x14ac:dyDescent="0.2">
      <c r="A16" s="74" t="s">
        <v>44</v>
      </c>
      <c r="B16" s="75"/>
      <c r="C16" s="75"/>
      <c r="D16" s="75"/>
      <c r="E16" s="75"/>
      <c r="F16" s="75"/>
      <c r="G16" s="75"/>
      <c r="H16" s="75"/>
      <c r="I16" s="75"/>
      <c r="J16" s="75"/>
    </row>
    <row r="17" spans="1:5" s="3" customFormat="1" x14ac:dyDescent="0.2">
      <c r="A17" s="76"/>
      <c r="E17" s="2"/>
    </row>
  </sheetData>
  <mergeCells count="1">
    <mergeCell ref="B5:D5"/>
  </mergeCells>
  <phoneticPr fontId="14" type="noConversion"/>
  <pageMargins left="0.19685039370078741" right="0.19685039370078741" top="0.98425196850393704" bottom="0.98425196850393704" header="0.51181102362204722" footer="0.51181102362204722"/>
  <pageSetup paperSize="9" scale="90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  <pageSetUpPr fitToPage="1"/>
  </sheetPr>
  <dimension ref="A1:R23"/>
  <sheetViews>
    <sheetView showGridLines="0" zoomScaleNormal="100" workbookViewId="0">
      <selection activeCell="A25" sqref="A25"/>
    </sheetView>
  </sheetViews>
  <sheetFormatPr baseColWidth="10" defaultColWidth="9.140625" defaultRowHeight="12.75" x14ac:dyDescent="0.2"/>
  <cols>
    <col min="1" max="1" width="38" style="8" customWidth="1"/>
    <col min="2" max="2" width="8.140625" style="8" customWidth="1"/>
    <col min="3" max="3" width="12.42578125" style="8" customWidth="1"/>
    <col min="4" max="4" width="10.42578125" style="8" customWidth="1"/>
    <col min="5" max="5" width="11" style="8" customWidth="1"/>
    <col min="6" max="6" width="12.140625" style="8" customWidth="1"/>
    <col min="7" max="11" width="10.42578125" style="8" customWidth="1"/>
    <col min="12" max="12" width="11.5703125" style="8" customWidth="1"/>
    <col min="13" max="13" width="10.42578125" style="8" customWidth="1"/>
    <col min="14" max="16384" width="9.140625" style="8"/>
  </cols>
  <sheetData>
    <row r="1" spans="1:18" x14ac:dyDescent="0.2">
      <c r="A1" s="33" t="s">
        <v>67</v>
      </c>
    </row>
    <row r="2" spans="1:18" s="7" customFormat="1" ht="18" x14ac:dyDescent="0.25">
      <c r="A2" s="52" t="s">
        <v>40</v>
      </c>
    </row>
    <row r="3" spans="1:18" s="7" customFormat="1" ht="18.75" x14ac:dyDescent="0.3">
      <c r="A3" s="85" t="s">
        <v>69</v>
      </c>
    </row>
    <row r="4" spans="1:18" x14ac:dyDescent="0.2">
      <c r="C4" s="70"/>
    </row>
    <row r="5" spans="1:18" ht="14.25" customHeight="1" x14ac:dyDescent="0.2">
      <c r="A5" s="39"/>
      <c r="B5" s="16"/>
      <c r="C5" s="77"/>
      <c r="D5" s="150" t="s">
        <v>2</v>
      </c>
      <c r="E5" s="151"/>
      <c r="F5" s="151"/>
      <c r="G5" s="151"/>
      <c r="H5" s="151"/>
      <c r="I5" s="151"/>
      <c r="J5" s="152"/>
      <c r="K5" s="153" t="s">
        <v>3</v>
      </c>
      <c r="L5" s="153"/>
      <c r="M5" s="150"/>
    </row>
    <row r="6" spans="1:18" ht="14.25" customHeight="1" x14ac:dyDescent="0.2">
      <c r="A6" s="40"/>
      <c r="B6" s="17" t="s">
        <v>1</v>
      </c>
      <c r="C6" s="48" t="s">
        <v>28</v>
      </c>
      <c r="D6" s="35" t="s">
        <v>1</v>
      </c>
      <c r="E6" s="35" t="s">
        <v>15</v>
      </c>
      <c r="F6" s="154" t="s">
        <v>4</v>
      </c>
      <c r="G6" s="155"/>
      <c r="H6" s="35" t="s">
        <v>11</v>
      </c>
      <c r="I6" s="156" t="s">
        <v>5</v>
      </c>
      <c r="J6" s="157"/>
      <c r="K6" s="35" t="s">
        <v>1</v>
      </c>
      <c r="L6" s="35" t="s">
        <v>28</v>
      </c>
      <c r="M6" s="37" t="s">
        <v>14</v>
      </c>
    </row>
    <row r="7" spans="1:18" s="9" customFormat="1" ht="16.5" x14ac:dyDescent="0.2">
      <c r="A7" s="40"/>
      <c r="B7" s="15"/>
      <c r="C7" s="48" t="s">
        <v>34</v>
      </c>
      <c r="D7" s="36"/>
      <c r="E7" s="35" t="s">
        <v>7</v>
      </c>
      <c r="F7" s="35" t="s">
        <v>9</v>
      </c>
      <c r="G7" s="36" t="s">
        <v>31</v>
      </c>
      <c r="H7" s="35" t="s">
        <v>10</v>
      </c>
      <c r="I7" s="36" t="s">
        <v>1</v>
      </c>
      <c r="J7" s="36" t="s">
        <v>13</v>
      </c>
      <c r="K7" s="35"/>
      <c r="L7" s="35" t="s">
        <v>32</v>
      </c>
      <c r="M7" s="67" t="s">
        <v>25</v>
      </c>
    </row>
    <row r="8" spans="1:18" s="9" customFormat="1" ht="14.25" x14ac:dyDescent="0.2">
      <c r="A8" s="62" t="s">
        <v>16</v>
      </c>
      <c r="B8" s="15"/>
      <c r="C8" s="17"/>
      <c r="D8" s="15"/>
      <c r="E8" s="17"/>
      <c r="F8" s="17" t="s">
        <v>8</v>
      </c>
      <c r="G8" s="15"/>
      <c r="H8" s="72"/>
      <c r="I8" s="15"/>
      <c r="J8" s="15" t="s">
        <v>12</v>
      </c>
      <c r="K8" s="18"/>
      <c r="L8" s="19"/>
      <c r="M8" s="38" t="s">
        <v>26</v>
      </c>
    </row>
    <row r="9" spans="1:18" s="7" customFormat="1" x14ac:dyDescent="0.2">
      <c r="A9" s="80" t="s">
        <v>17</v>
      </c>
      <c r="B9" s="82">
        <f>C9+D9</f>
        <v>2955.5860000000002</v>
      </c>
      <c r="C9" s="82">
        <f>SUM('B.1.6'!C9,'B.1.7'!C9)</f>
        <v>2342.6380000000004</v>
      </c>
      <c r="D9" s="135">
        <f>SUM(E9:I9)</f>
        <v>612.94800000000009</v>
      </c>
      <c r="E9" s="116">
        <f>SUM('B.1.6'!E9,'B.1.7'!E9)</f>
        <v>73.121000000000009</v>
      </c>
      <c r="F9" s="115">
        <f>SUM('B.1.6'!F9,'B.1.7'!F9)</f>
        <v>276.86799999999999</v>
      </c>
      <c r="G9" s="115">
        <f>SUM('B.1.6'!G9,'B.1.7'!G9)</f>
        <v>15.782</v>
      </c>
      <c r="H9" s="115">
        <f>SUM('B.1.6'!H9,'B.1.7'!H9)</f>
        <v>217.405</v>
      </c>
      <c r="I9" s="115">
        <f>SUM('B.1.6'!I9,'B.1.7'!I9)</f>
        <v>29.771999999999998</v>
      </c>
      <c r="J9" s="115">
        <f>SUM('B.1.6'!J9,'B.1.7'!J9)</f>
        <v>14.909000000000001</v>
      </c>
      <c r="K9" s="41">
        <v>100</v>
      </c>
      <c r="L9" s="66">
        <f>C9/B9*100</f>
        <v>79.261371518203163</v>
      </c>
      <c r="M9" s="24">
        <f>K9-L9</f>
        <v>20.738628481796837</v>
      </c>
      <c r="R9" s="11"/>
    </row>
    <row r="10" spans="1:18" x14ac:dyDescent="0.2">
      <c r="A10" s="46" t="s">
        <v>18</v>
      </c>
      <c r="B10" s="83">
        <f>C10+D10</f>
        <v>822.72800000000007</v>
      </c>
      <c r="C10" s="83">
        <f>SUM('B.1.6'!C10,'B.1.7'!C10)</f>
        <v>750.01600000000008</v>
      </c>
      <c r="D10" s="136">
        <f>SUM(E10:I10)</f>
        <v>72.712000000000003</v>
      </c>
      <c r="E10" s="117">
        <f>SUM('B.1.6'!E10,'B.1.7'!E10)</f>
        <v>5.5380000000000003</v>
      </c>
      <c r="F10" s="117">
        <f>SUM('B.1.6'!F10,'B.1.7'!F10)</f>
        <v>18.208000000000002</v>
      </c>
      <c r="G10" s="117">
        <f>SUM('B.1.6'!G10,'B.1.7'!G10)</f>
        <v>0.68300000000000005</v>
      </c>
      <c r="H10" s="117">
        <f>SUM('B.1.6'!H10,'B.1.7'!H10)</f>
        <v>45.409999999999989</v>
      </c>
      <c r="I10" s="117">
        <f>SUM('B.1.6'!I10,'B.1.7'!I10)</f>
        <v>2.8730000000000002</v>
      </c>
      <c r="J10" s="117">
        <f>SUM('B.1.6'!J10,'B.1.7'!J10)</f>
        <v>2.8730000000000002</v>
      </c>
      <c r="K10" s="41">
        <v>100</v>
      </c>
      <c r="L10" s="66">
        <f>C10/B10*100</f>
        <v>91.162085160587708</v>
      </c>
      <c r="M10" s="24">
        <f>K10-L10</f>
        <v>8.8379148394122922</v>
      </c>
      <c r="N10" s="7"/>
      <c r="O10" s="7"/>
      <c r="P10" s="7"/>
      <c r="Q10" s="7"/>
      <c r="R10" s="11"/>
    </row>
    <row r="11" spans="1:18" s="7" customFormat="1" x14ac:dyDescent="0.2">
      <c r="A11" s="46" t="s">
        <v>19</v>
      </c>
      <c r="B11" s="83">
        <f>C11+D11</f>
        <v>302.01600000000002</v>
      </c>
      <c r="C11" s="83">
        <f>SUM('B.1.6'!C11,'B.1.7'!C11)</f>
        <v>282.58000000000004</v>
      </c>
      <c r="D11" s="136">
        <f>SUM(E11:I11)</f>
        <v>19.436</v>
      </c>
      <c r="E11" s="118">
        <f>SUM('B.1.6'!E11,'B.1.7'!E11)</f>
        <v>0.36099999999999999</v>
      </c>
      <c r="F11" s="117">
        <f>SUM('B.1.6'!F11,'B.1.7'!F11)</f>
        <v>9.6720000000000006</v>
      </c>
      <c r="G11" s="117">
        <f>SUM('B.1.6'!G11,'B.1.7'!G11)</f>
        <v>4.5780000000000003</v>
      </c>
      <c r="H11" s="117">
        <f>SUM('B.1.6'!H11,'B.1.7'!H11)</f>
        <v>3.2709999999999999</v>
      </c>
      <c r="I11" s="117">
        <f>SUM('B.1.6'!I11,'B.1.7'!I11)</f>
        <v>1.554</v>
      </c>
      <c r="J11" s="117">
        <f>SUM('B.1.6'!J11,'B.1.7'!J11)</f>
        <v>0</v>
      </c>
      <c r="K11" s="79">
        <v>100</v>
      </c>
      <c r="L11" s="66">
        <f>C11/B11*100</f>
        <v>93.564579360033918</v>
      </c>
      <c r="M11" s="24">
        <f>K11-L11</f>
        <v>6.4354206399660825</v>
      </c>
      <c r="R11" s="11"/>
    </row>
    <row r="12" spans="1:18" x14ac:dyDescent="0.2">
      <c r="A12" s="46" t="s">
        <v>20</v>
      </c>
      <c r="B12" s="83">
        <f>C12+D12</f>
        <v>346.10899999999998</v>
      </c>
      <c r="C12" s="83">
        <f>SUM('B.1.6'!C12,'B.1.7'!C12)</f>
        <v>309.54899999999998</v>
      </c>
      <c r="D12" s="136">
        <f>SUM(E12:I12)</f>
        <v>36.56</v>
      </c>
      <c r="E12" s="117">
        <f>SUM('B.1.6'!E12,'B.1.7'!E12)</f>
        <v>11.093</v>
      </c>
      <c r="F12" s="117">
        <f>SUM('B.1.6'!F12,'B.1.7'!F12)</f>
        <v>5.5289999999999999</v>
      </c>
      <c r="G12" s="117">
        <f>SUM('B.1.6'!G12,'B.1.7'!G12)</f>
        <v>4.01</v>
      </c>
      <c r="H12" s="117">
        <f>SUM('B.1.6'!H12,'B.1.7'!H12)</f>
        <v>15.754999999999999</v>
      </c>
      <c r="I12" s="118">
        <f>SUM('B.1.6'!I12,'B.1.7'!I12)</f>
        <v>0.17299999999999999</v>
      </c>
      <c r="J12" s="118">
        <f>SUM('B.1.6'!J12,'B.1.7'!J12)</f>
        <v>0.17299999999999999</v>
      </c>
      <c r="K12" s="79">
        <v>100</v>
      </c>
      <c r="L12" s="66">
        <f>C12/B12*100</f>
        <v>89.436853707935938</v>
      </c>
      <c r="M12" s="24">
        <f>K12-L12</f>
        <v>10.563146292064062</v>
      </c>
      <c r="N12" s="7"/>
      <c r="O12" s="7"/>
      <c r="P12" s="7"/>
      <c r="Q12" s="7"/>
      <c r="R12" s="11"/>
    </row>
    <row r="13" spans="1:18" x14ac:dyDescent="0.2">
      <c r="A13" s="55" t="s">
        <v>1</v>
      </c>
      <c r="B13" s="84">
        <f>SUM(B9:B12)</f>
        <v>4426.4390000000003</v>
      </c>
      <c r="C13" s="84">
        <f t="shared" ref="C13:J13" si="0">SUM(C9:C12)</f>
        <v>3684.7830000000004</v>
      </c>
      <c r="D13" s="84">
        <f t="shared" si="0"/>
        <v>741.65600000000018</v>
      </c>
      <c r="E13" s="84">
        <f t="shared" si="0"/>
        <v>90.113000000000014</v>
      </c>
      <c r="F13" s="84">
        <f t="shared" si="0"/>
        <v>310.27700000000004</v>
      </c>
      <c r="G13" s="84">
        <f t="shared" si="0"/>
        <v>25.052999999999997</v>
      </c>
      <c r="H13" s="84">
        <f t="shared" si="0"/>
        <v>281.84100000000001</v>
      </c>
      <c r="I13" s="84">
        <f t="shared" si="0"/>
        <v>34.372</v>
      </c>
      <c r="J13" s="84">
        <f t="shared" si="0"/>
        <v>17.954999999999998</v>
      </c>
      <c r="K13" s="47">
        <v>100</v>
      </c>
      <c r="L13" s="65">
        <f>C13/B13*100</f>
        <v>83.244861162663724</v>
      </c>
      <c r="M13" s="49">
        <f>K13-L13</f>
        <v>16.755138837336276</v>
      </c>
      <c r="N13" s="7"/>
      <c r="O13" s="7"/>
      <c r="P13" s="7"/>
      <c r="Q13" s="7"/>
      <c r="R13" s="11"/>
    </row>
    <row r="14" spans="1:18" x14ac:dyDescent="0.2">
      <c r="A14" s="22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1:18" x14ac:dyDescent="0.2">
      <c r="A15" s="26" t="s">
        <v>55</v>
      </c>
      <c r="B15" s="13"/>
      <c r="C15" s="13"/>
      <c r="D15" s="13"/>
      <c r="E15" s="13"/>
      <c r="F15" s="13"/>
      <c r="G15" s="13"/>
      <c r="H15" s="13"/>
      <c r="I15" s="7"/>
      <c r="J15" s="7"/>
      <c r="K15" s="7"/>
      <c r="L15" s="4"/>
      <c r="M15" s="4"/>
    </row>
    <row r="16" spans="1:18" ht="12.75" customHeight="1" x14ac:dyDescent="0.2">
      <c r="A16" s="74" t="s">
        <v>44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</row>
    <row r="17" spans="1:13" ht="12.75" customHeight="1" x14ac:dyDescent="0.2">
      <c r="A17" s="20" t="s">
        <v>35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</row>
    <row r="18" spans="1:13" ht="14.25" x14ac:dyDescent="0.2">
      <c r="A18" s="30"/>
      <c r="B18" s="29"/>
      <c r="C18" s="21"/>
      <c r="D18" s="29"/>
      <c r="E18" s="14"/>
      <c r="F18" s="14"/>
      <c r="G18" s="51"/>
      <c r="H18" s="14"/>
      <c r="I18" s="51"/>
      <c r="J18" s="50"/>
      <c r="K18" s="50"/>
      <c r="L18" s="25"/>
      <c r="M18" s="25"/>
    </row>
    <row r="19" spans="1:13" ht="14.25" x14ac:dyDescent="0.2">
      <c r="A19" s="22"/>
      <c r="B19" s="29"/>
      <c r="C19" s="21"/>
      <c r="D19" s="29"/>
      <c r="E19" s="14"/>
      <c r="F19" s="14"/>
      <c r="G19" s="14"/>
      <c r="H19" s="14"/>
      <c r="I19" s="14"/>
      <c r="J19" s="50"/>
      <c r="K19" s="50"/>
      <c r="L19" s="25"/>
      <c r="M19" s="25"/>
    </row>
    <row r="20" spans="1:13" ht="14.25" x14ac:dyDescent="0.2">
      <c r="A20" s="22"/>
      <c r="B20" s="29"/>
      <c r="C20" s="21"/>
      <c r="D20" s="29"/>
      <c r="E20" s="14"/>
      <c r="F20" s="14"/>
      <c r="G20" s="14"/>
      <c r="H20" s="14"/>
      <c r="I20" s="14"/>
      <c r="J20" s="50"/>
      <c r="K20" s="50"/>
      <c r="L20" s="25"/>
      <c r="M20" s="25"/>
    </row>
    <row r="21" spans="1:13" ht="14.25" x14ac:dyDescent="0.2">
      <c r="A21" s="30"/>
      <c r="B21" s="29"/>
      <c r="C21" s="21"/>
      <c r="D21" s="29"/>
      <c r="E21" s="12"/>
      <c r="F21" s="12"/>
      <c r="G21" s="12"/>
      <c r="H21" s="12"/>
      <c r="I21" s="12"/>
      <c r="J21" s="50"/>
      <c r="K21" s="50"/>
      <c r="L21" s="25"/>
      <c r="M21" s="25"/>
    </row>
    <row r="22" spans="1:13" ht="14.25" x14ac:dyDescent="0.2">
      <c r="A22" s="30"/>
      <c r="B22" s="23"/>
      <c r="C22" s="10"/>
      <c r="D22" s="23"/>
      <c r="E22" s="23"/>
      <c r="F22" s="23"/>
      <c r="G22" s="23"/>
      <c r="H22" s="23"/>
      <c r="I22" s="23"/>
      <c r="J22" s="50"/>
      <c r="K22" s="50"/>
      <c r="L22" s="24"/>
      <c r="M22" s="24"/>
    </row>
    <row r="23" spans="1:13" ht="14.25" x14ac:dyDescent="0.2">
      <c r="A23" s="22"/>
      <c r="B23" s="29"/>
      <c r="C23" s="21"/>
      <c r="D23" s="29"/>
      <c r="E23" s="11"/>
      <c r="F23" s="11"/>
      <c r="G23" s="11"/>
      <c r="H23" s="11"/>
      <c r="I23" s="11"/>
      <c r="J23" s="50"/>
      <c r="K23" s="50"/>
      <c r="L23" s="25"/>
      <c r="M23" s="25"/>
    </row>
  </sheetData>
  <mergeCells count="4">
    <mergeCell ref="D5:J5"/>
    <mergeCell ref="K5:M5"/>
    <mergeCell ref="F6:G6"/>
    <mergeCell ref="I6:J6"/>
  </mergeCells>
  <pageMargins left="0.55118110236220474" right="0.15748031496062992" top="0.98425196850393704" bottom="0.98425196850393704" header="0.51181102362204722" footer="0.51181102362204722"/>
  <pageSetup paperSize="9" scale="85" orientation="landscape" r:id="rId1"/>
  <headerFooter alignWithMargins="0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  <pageSetUpPr fitToPage="1"/>
  </sheetPr>
  <dimension ref="A1:O53"/>
  <sheetViews>
    <sheetView showGridLines="0" topLeftCell="A4" zoomScaleNormal="100" workbookViewId="0">
      <selection activeCell="A3" sqref="A3"/>
    </sheetView>
  </sheetViews>
  <sheetFormatPr baseColWidth="10" defaultColWidth="9.140625" defaultRowHeight="12.75" x14ac:dyDescent="0.2"/>
  <cols>
    <col min="1" max="1" width="38" style="8" customWidth="1"/>
    <col min="2" max="2" width="8.140625" style="8" customWidth="1"/>
    <col min="3" max="3" width="12.42578125" style="8" customWidth="1"/>
    <col min="4" max="4" width="10.42578125" style="8" customWidth="1"/>
    <col min="5" max="5" width="11" style="8" customWidth="1"/>
    <col min="6" max="6" width="12.140625" style="8" customWidth="1"/>
    <col min="7" max="11" width="10.42578125" style="8" customWidth="1"/>
    <col min="12" max="12" width="11.5703125" style="8" customWidth="1"/>
    <col min="13" max="13" width="10.42578125" style="8" customWidth="1"/>
    <col min="14" max="16384" width="9.140625" style="8"/>
  </cols>
  <sheetData>
    <row r="1" spans="1:15" x14ac:dyDescent="0.2">
      <c r="A1" s="33" t="s">
        <v>67</v>
      </c>
    </row>
    <row r="2" spans="1:15" s="7" customFormat="1" ht="18" x14ac:dyDescent="0.25">
      <c r="A2" s="52" t="s">
        <v>41</v>
      </c>
    </row>
    <row r="3" spans="1:15" s="7" customFormat="1" ht="18.75" x14ac:dyDescent="0.3">
      <c r="A3" s="85" t="s">
        <v>68</v>
      </c>
    </row>
    <row r="4" spans="1:15" x14ac:dyDescent="0.2">
      <c r="C4" s="70"/>
    </row>
    <row r="5" spans="1:15" ht="14.25" customHeight="1" x14ac:dyDescent="0.2">
      <c r="A5" s="39"/>
      <c r="B5" s="16"/>
      <c r="C5" s="77"/>
      <c r="D5" s="150" t="s">
        <v>2</v>
      </c>
      <c r="E5" s="151"/>
      <c r="F5" s="151"/>
      <c r="G5" s="151"/>
      <c r="H5" s="151"/>
      <c r="I5" s="151"/>
      <c r="J5" s="152"/>
      <c r="K5" s="153" t="s">
        <v>3</v>
      </c>
      <c r="L5" s="153"/>
      <c r="M5" s="150"/>
    </row>
    <row r="6" spans="1:15" ht="14.25" customHeight="1" x14ac:dyDescent="0.2">
      <c r="A6" s="40"/>
      <c r="B6" s="17" t="s">
        <v>1</v>
      </c>
      <c r="C6" s="48" t="s">
        <v>28</v>
      </c>
      <c r="D6" s="35" t="s">
        <v>1</v>
      </c>
      <c r="E6" s="35" t="s">
        <v>15</v>
      </c>
      <c r="F6" s="154" t="s">
        <v>4</v>
      </c>
      <c r="G6" s="155"/>
      <c r="H6" s="35" t="s">
        <v>11</v>
      </c>
      <c r="I6" s="156" t="s">
        <v>5</v>
      </c>
      <c r="J6" s="157"/>
      <c r="K6" s="35" t="s">
        <v>1</v>
      </c>
      <c r="L6" s="35" t="s">
        <v>28</v>
      </c>
      <c r="M6" s="37" t="s">
        <v>14</v>
      </c>
    </row>
    <row r="7" spans="1:15" s="9" customFormat="1" ht="16.5" x14ac:dyDescent="0.2">
      <c r="A7" s="40"/>
      <c r="B7" s="15"/>
      <c r="C7" s="48" t="s">
        <v>34</v>
      </c>
      <c r="D7" s="36"/>
      <c r="E7" s="35" t="s">
        <v>7</v>
      </c>
      <c r="F7" s="35" t="s">
        <v>9</v>
      </c>
      <c r="G7" s="36" t="s">
        <v>31</v>
      </c>
      <c r="H7" s="35" t="s">
        <v>10</v>
      </c>
      <c r="I7" s="36" t="s">
        <v>1</v>
      </c>
      <c r="J7" s="36" t="s">
        <v>13</v>
      </c>
      <c r="K7" s="35"/>
      <c r="L7" s="35" t="s">
        <v>32</v>
      </c>
      <c r="M7" s="67" t="s">
        <v>25</v>
      </c>
    </row>
    <row r="8" spans="1:15" s="9" customFormat="1" ht="14.25" x14ac:dyDescent="0.2">
      <c r="A8" s="62" t="s">
        <v>16</v>
      </c>
      <c r="B8" s="15"/>
      <c r="C8" s="17"/>
      <c r="D8" s="19"/>
      <c r="E8" s="17"/>
      <c r="F8" s="17" t="s">
        <v>8</v>
      </c>
      <c r="G8" s="15"/>
      <c r="H8" s="72"/>
      <c r="I8" s="15"/>
      <c r="J8" s="15" t="s">
        <v>12</v>
      </c>
      <c r="K8" s="18"/>
      <c r="L8" s="19"/>
      <c r="M8" s="38" t="s">
        <v>26</v>
      </c>
    </row>
    <row r="9" spans="1:15" s="7" customFormat="1" x14ac:dyDescent="0.2">
      <c r="A9" s="80" t="s">
        <v>56</v>
      </c>
      <c r="B9" s="115">
        <f>C9+D9</f>
        <v>2236.5700000000002</v>
      </c>
      <c r="C9" s="116">
        <v>1729.1340000000002</v>
      </c>
      <c r="D9" s="117">
        <f>SUM(E9:I9)</f>
        <v>507.43599999999998</v>
      </c>
      <c r="E9" s="116">
        <v>37.819000000000003</v>
      </c>
      <c r="F9" s="115">
        <v>254.19200000000001</v>
      </c>
      <c r="G9" s="115">
        <v>5.5179999999999998</v>
      </c>
      <c r="H9" s="115">
        <v>181.029</v>
      </c>
      <c r="I9" s="115">
        <v>28.878</v>
      </c>
      <c r="J9" s="115">
        <v>14.206000000000001</v>
      </c>
      <c r="K9" s="41">
        <v>100</v>
      </c>
      <c r="L9" s="66">
        <f>C9/B9*100</f>
        <v>77.311865937574055</v>
      </c>
      <c r="M9" s="24">
        <f>K9-L9</f>
        <v>22.688134062425945</v>
      </c>
      <c r="O9" s="142"/>
    </row>
    <row r="10" spans="1:15" x14ac:dyDescent="0.2">
      <c r="A10" s="46" t="s">
        <v>57</v>
      </c>
      <c r="B10" s="117">
        <f>C10+D10</f>
        <v>754.34699999999998</v>
      </c>
      <c r="C10" s="117">
        <v>685.81700000000001</v>
      </c>
      <c r="D10" s="117">
        <f>SUM(E10:I10)</f>
        <v>68.53</v>
      </c>
      <c r="E10" s="117">
        <v>5.5380000000000003</v>
      </c>
      <c r="F10" s="117">
        <v>16.64</v>
      </c>
      <c r="G10" s="117">
        <v>0</v>
      </c>
      <c r="H10" s="117">
        <v>43.478999999999992</v>
      </c>
      <c r="I10" s="117">
        <v>2.8730000000000002</v>
      </c>
      <c r="J10" s="117">
        <v>2.8730000000000002</v>
      </c>
      <c r="K10" s="41">
        <v>100</v>
      </c>
      <c r="L10" s="66">
        <f>C10/B10*100</f>
        <v>90.915321463464423</v>
      </c>
      <c r="M10" s="24">
        <f>K10-L10</f>
        <v>9.0846785365355771</v>
      </c>
      <c r="N10" s="7"/>
      <c r="O10" s="142"/>
    </row>
    <row r="11" spans="1:15" s="7" customFormat="1" x14ac:dyDescent="0.2">
      <c r="A11" s="46" t="s">
        <v>58</v>
      </c>
      <c r="B11" s="117">
        <f>C11+D11</f>
        <v>239.87100000000004</v>
      </c>
      <c r="C11" s="117">
        <v>224.20600000000005</v>
      </c>
      <c r="D11" s="117">
        <f>SUM(E11:I11)</f>
        <v>15.665000000000003</v>
      </c>
      <c r="E11" s="118">
        <v>0.36099999999999999</v>
      </c>
      <c r="F11" s="117">
        <v>8.8510000000000009</v>
      </c>
      <c r="G11" s="144">
        <v>2.3670000000000004</v>
      </c>
      <c r="H11" s="117">
        <v>2.532</v>
      </c>
      <c r="I11" s="117">
        <v>1.554</v>
      </c>
      <c r="J11" s="117">
        <v>0</v>
      </c>
      <c r="K11" s="79">
        <v>100</v>
      </c>
      <c r="L11" s="66">
        <f>C11/B11*100</f>
        <v>93.469406472645716</v>
      </c>
      <c r="M11" s="24">
        <f>K11-L11</f>
        <v>6.5305935273542843</v>
      </c>
      <c r="O11" s="142"/>
    </row>
    <row r="12" spans="1:15" x14ac:dyDescent="0.2">
      <c r="A12" s="46" t="s">
        <v>59</v>
      </c>
      <c r="B12" s="117">
        <f>C12+D12</f>
        <v>281.50599999999997</v>
      </c>
      <c r="C12" s="117">
        <v>252.09299999999999</v>
      </c>
      <c r="D12" s="117">
        <f>SUM(E12:I12)</f>
        <v>29.412999999999997</v>
      </c>
      <c r="E12" s="117">
        <v>11.093</v>
      </c>
      <c r="F12" s="117">
        <v>5.5289999999999999</v>
      </c>
      <c r="G12" s="117">
        <v>1.3780000000000001</v>
      </c>
      <c r="H12" s="117">
        <v>11.239999999999998</v>
      </c>
      <c r="I12" s="118">
        <v>0.17299999999999999</v>
      </c>
      <c r="J12" s="144">
        <v>0.17299999999999999</v>
      </c>
      <c r="K12" s="79">
        <v>100</v>
      </c>
      <c r="L12" s="66">
        <f>C12/B12*100</f>
        <v>89.551554851406365</v>
      </c>
      <c r="M12" s="24">
        <f>K12-L12</f>
        <v>10.448445148593635</v>
      </c>
      <c r="N12" s="7"/>
      <c r="O12" s="142"/>
    </row>
    <row r="13" spans="1:15" x14ac:dyDescent="0.2">
      <c r="A13" s="55" t="s">
        <v>1</v>
      </c>
      <c r="B13" s="84">
        <f>SUM(B9:B12)</f>
        <v>3512.2940000000003</v>
      </c>
      <c r="C13" s="84">
        <f t="shared" ref="C13:J13" si="0">SUM(C9:C12)</f>
        <v>2891.25</v>
      </c>
      <c r="D13" s="84">
        <f t="shared" si="0"/>
        <v>621.04399999999998</v>
      </c>
      <c r="E13" s="84">
        <f t="shared" si="0"/>
        <v>54.810999999999993</v>
      </c>
      <c r="F13" s="84">
        <f t="shared" si="0"/>
        <v>285.21199999999999</v>
      </c>
      <c r="G13" s="84">
        <f>SUM(G9:G12)</f>
        <v>9.2629999999999999</v>
      </c>
      <c r="H13" s="84">
        <f t="shared" si="0"/>
        <v>238.28</v>
      </c>
      <c r="I13" s="84">
        <f t="shared" si="0"/>
        <v>33.478000000000002</v>
      </c>
      <c r="J13" s="84">
        <f t="shared" si="0"/>
        <v>17.251999999999999</v>
      </c>
      <c r="K13" s="47">
        <v>100</v>
      </c>
      <c r="L13" s="65">
        <f>C13/B13*100</f>
        <v>82.31799501977909</v>
      </c>
      <c r="M13" s="49">
        <f>K13-L13</f>
        <v>17.68200498022091</v>
      </c>
      <c r="N13" s="7"/>
      <c r="O13" s="142"/>
    </row>
    <row r="14" spans="1:15" ht="14.25" x14ac:dyDescent="0.2">
      <c r="A14" s="22"/>
      <c r="B14" s="29"/>
      <c r="C14" s="141"/>
      <c r="D14" s="141"/>
      <c r="E14" s="141"/>
      <c r="F14" s="141"/>
      <c r="G14" s="141"/>
      <c r="H14" s="141"/>
      <c r="I14" s="141"/>
      <c r="J14" s="141"/>
      <c r="K14" s="50"/>
      <c r="L14" s="25"/>
      <c r="M14" s="25"/>
      <c r="O14" s="138"/>
    </row>
    <row r="15" spans="1:15" x14ac:dyDescent="0.2">
      <c r="A15" s="26" t="s">
        <v>55</v>
      </c>
      <c r="B15" s="13"/>
      <c r="C15" s="13"/>
      <c r="D15" s="13"/>
      <c r="E15" s="13"/>
      <c r="F15" s="13"/>
      <c r="G15" s="13"/>
      <c r="H15" s="13"/>
      <c r="I15" s="7"/>
      <c r="J15" s="7"/>
      <c r="K15" s="7"/>
      <c r="L15" s="4"/>
      <c r="M15" s="4"/>
    </row>
    <row r="16" spans="1:15" ht="12.75" customHeight="1" x14ac:dyDescent="0.2">
      <c r="A16" s="74" t="s">
        <v>44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</row>
    <row r="17" spans="1:13" ht="12.75" customHeight="1" x14ac:dyDescent="0.2">
      <c r="A17" s="20" t="s">
        <v>35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</row>
    <row r="18" spans="1:13" ht="14.25" x14ac:dyDescent="0.2">
      <c r="A18" s="30"/>
      <c r="B18" s="29"/>
      <c r="C18" s="21"/>
      <c r="D18" s="29"/>
      <c r="E18" s="14"/>
      <c r="F18" s="14"/>
      <c r="G18" s="51"/>
      <c r="H18" s="14"/>
      <c r="I18" s="51"/>
      <c r="J18" s="50"/>
      <c r="K18" s="50"/>
      <c r="L18" s="25"/>
      <c r="M18" s="25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 s="25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 s="25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x14ac:dyDescent="0.2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x14ac:dyDescent="0.2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x14ac:dyDescent="0.2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x14ac:dyDescent="0.2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x14ac:dyDescent="0.2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x14ac:dyDescent="0.2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x14ac:dyDescent="0.2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x14ac:dyDescent="0.2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x14ac:dyDescent="0.2">
      <c r="A37"/>
      <c r="B37"/>
      <c r="C37" s="140"/>
      <c r="D37" s="140"/>
      <c r="E37" s="140"/>
      <c r="F37" s="140"/>
      <c r="G37" s="140"/>
      <c r="H37" s="140"/>
      <c r="I37" s="140"/>
      <c r="J37" s="140"/>
      <c r="K37" s="139"/>
      <c r="L37" s="139"/>
    </row>
    <row r="38" spans="1:13" x14ac:dyDescent="0.2">
      <c r="A38"/>
      <c r="B38"/>
      <c r="C38"/>
      <c r="D38"/>
      <c r="E38"/>
      <c r="F38"/>
      <c r="G38"/>
      <c r="H38"/>
    </row>
    <row r="39" spans="1:13" x14ac:dyDescent="0.2">
      <c r="A39"/>
      <c r="B39"/>
      <c r="C39"/>
      <c r="D39"/>
      <c r="E39"/>
      <c r="F39"/>
      <c r="G39"/>
      <c r="H39"/>
    </row>
    <row r="40" spans="1:13" x14ac:dyDescent="0.2">
      <c r="A40"/>
      <c r="B40"/>
      <c r="C40"/>
      <c r="D40"/>
      <c r="E40"/>
      <c r="F40"/>
      <c r="G40"/>
      <c r="H40"/>
    </row>
    <row r="41" spans="1:13" x14ac:dyDescent="0.2">
      <c r="A41"/>
      <c r="B41"/>
      <c r="C41"/>
      <c r="D41"/>
      <c r="E41"/>
      <c r="F41"/>
      <c r="G41"/>
      <c r="H41"/>
    </row>
    <row r="42" spans="1:13" x14ac:dyDescent="0.2">
      <c r="A42"/>
      <c r="B42"/>
      <c r="C42"/>
      <c r="D42"/>
      <c r="E42"/>
      <c r="F42"/>
      <c r="G42"/>
      <c r="H42"/>
    </row>
    <row r="43" spans="1:13" x14ac:dyDescent="0.2">
      <c r="A43"/>
      <c r="B43"/>
      <c r="C43"/>
      <c r="D43"/>
      <c r="E43"/>
      <c r="F43"/>
      <c r="G43"/>
      <c r="H43"/>
    </row>
    <row r="44" spans="1:13" x14ac:dyDescent="0.2">
      <c r="A44"/>
      <c r="B44"/>
      <c r="C44"/>
      <c r="D44"/>
      <c r="E44"/>
      <c r="F44"/>
      <c r="G44"/>
      <c r="H44"/>
    </row>
    <row r="45" spans="1:13" x14ac:dyDescent="0.2">
      <c r="A45"/>
      <c r="B45"/>
      <c r="C45"/>
      <c r="D45"/>
      <c r="E45"/>
      <c r="F45"/>
      <c r="G45"/>
      <c r="H45"/>
    </row>
    <row r="46" spans="1:13" x14ac:dyDescent="0.2">
      <c r="A46"/>
      <c r="B46"/>
      <c r="C46"/>
      <c r="D46"/>
      <c r="E46"/>
      <c r="F46"/>
      <c r="G46"/>
      <c r="H46"/>
    </row>
    <row r="47" spans="1:13" x14ac:dyDescent="0.2">
      <c r="A47"/>
      <c r="B47"/>
      <c r="C47"/>
      <c r="D47"/>
      <c r="E47"/>
      <c r="F47"/>
      <c r="G47"/>
      <c r="H47"/>
    </row>
    <row r="48" spans="1:13" x14ac:dyDescent="0.2">
      <c r="A48"/>
      <c r="B48"/>
      <c r="C48"/>
      <c r="D48"/>
      <c r="E48"/>
      <c r="F48"/>
      <c r="G48"/>
      <c r="H48"/>
    </row>
    <row r="49" spans="1:8" x14ac:dyDescent="0.2">
      <c r="A49"/>
      <c r="B49"/>
      <c r="C49"/>
      <c r="D49"/>
      <c r="E49"/>
      <c r="F49"/>
      <c r="G49"/>
      <c r="H49"/>
    </row>
    <row r="50" spans="1:8" x14ac:dyDescent="0.2">
      <c r="A50"/>
      <c r="B50"/>
      <c r="C50"/>
      <c r="D50"/>
      <c r="E50"/>
      <c r="F50"/>
      <c r="G50"/>
      <c r="H50"/>
    </row>
    <row r="51" spans="1:8" x14ac:dyDescent="0.2">
      <c r="A51"/>
      <c r="B51"/>
      <c r="C51"/>
      <c r="D51"/>
      <c r="E51"/>
      <c r="F51"/>
      <c r="G51"/>
      <c r="H51"/>
    </row>
    <row r="52" spans="1:8" x14ac:dyDescent="0.2">
      <c r="A52"/>
      <c r="B52"/>
      <c r="C52"/>
      <c r="D52"/>
      <c r="E52"/>
      <c r="F52"/>
      <c r="G52"/>
      <c r="H52"/>
    </row>
    <row r="53" spans="1:8" x14ac:dyDescent="0.2">
      <c r="A53"/>
      <c r="B53"/>
      <c r="C53"/>
      <c r="D53"/>
      <c r="E53"/>
      <c r="F53"/>
      <c r="G53"/>
      <c r="H53"/>
    </row>
  </sheetData>
  <mergeCells count="4">
    <mergeCell ref="D5:J5"/>
    <mergeCell ref="K5:M5"/>
    <mergeCell ref="I6:J6"/>
    <mergeCell ref="F6:G6"/>
  </mergeCells>
  <phoneticPr fontId="0" type="noConversion"/>
  <pageMargins left="0.55118110236220474" right="0.15748031496062992" top="0.98425196850393704" bottom="0.98425196850393704" header="0.51181102362204722" footer="0.51181102362204722"/>
  <pageSetup paperSize="9" scale="85" orientation="landscape" r:id="rId1"/>
  <headerFooter alignWithMargins="0"/>
  <colBreaks count="1" manualBreakCount="1">
    <brk id="13" max="1048575" man="1"/>
  </colBreaks>
  <ignoredErrors>
    <ignoredError sqref="D9:D1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  <pageSetUpPr fitToPage="1"/>
  </sheetPr>
  <dimension ref="A1:N45"/>
  <sheetViews>
    <sheetView showGridLines="0" zoomScaleNormal="100" workbookViewId="0">
      <selection activeCell="A2" sqref="A2"/>
    </sheetView>
  </sheetViews>
  <sheetFormatPr baseColWidth="10" defaultColWidth="9.140625" defaultRowHeight="12.75" x14ac:dyDescent="0.2"/>
  <cols>
    <col min="1" max="1" width="23.7109375" style="8" customWidth="1"/>
    <col min="2" max="2" width="6.7109375" style="8" customWidth="1"/>
    <col min="3" max="3" width="12.7109375" style="8" customWidth="1"/>
    <col min="4" max="4" width="10.28515625" style="8" customWidth="1"/>
    <col min="5" max="5" width="9.7109375" style="8" customWidth="1"/>
    <col min="6" max="6" width="12.28515625" style="8" customWidth="1"/>
    <col min="7" max="7" width="10.5703125" style="8" customWidth="1"/>
    <col min="8" max="8" width="9.5703125" style="8" customWidth="1"/>
    <col min="9" max="9" width="7" style="8" customWidth="1"/>
    <col min="10" max="10" width="9.42578125" style="8" customWidth="1"/>
    <col min="11" max="11" width="7.7109375" style="8" customWidth="1"/>
    <col min="12" max="12" width="12.42578125" style="8" customWidth="1"/>
    <col min="13" max="13" width="8.42578125" style="8" customWidth="1"/>
    <col min="14" max="16384" width="9.140625" style="8"/>
  </cols>
  <sheetData>
    <row r="1" spans="1:14" x14ac:dyDescent="0.2">
      <c r="A1" s="33" t="s">
        <v>67</v>
      </c>
    </row>
    <row r="2" spans="1:14" s="7" customFormat="1" ht="18" x14ac:dyDescent="0.25">
      <c r="A2" s="52" t="s">
        <v>42</v>
      </c>
    </row>
    <row r="3" spans="1:14" s="7" customFormat="1" ht="18.75" x14ac:dyDescent="0.3">
      <c r="A3" s="85" t="s">
        <v>66</v>
      </c>
    </row>
    <row r="4" spans="1:14" x14ac:dyDescent="0.2">
      <c r="C4" s="70"/>
    </row>
    <row r="5" spans="1:14" ht="14.25" customHeight="1" x14ac:dyDescent="0.2">
      <c r="A5" s="39"/>
      <c r="B5" s="16"/>
      <c r="C5" s="77"/>
      <c r="D5" s="150" t="s">
        <v>2</v>
      </c>
      <c r="E5" s="151"/>
      <c r="F5" s="151"/>
      <c r="G5" s="151"/>
      <c r="H5" s="151"/>
      <c r="I5" s="151"/>
      <c r="J5" s="152"/>
      <c r="K5" s="153" t="s">
        <v>3</v>
      </c>
      <c r="L5" s="153"/>
      <c r="M5" s="150"/>
    </row>
    <row r="6" spans="1:14" ht="14.25" customHeight="1" x14ac:dyDescent="0.2">
      <c r="A6" s="40"/>
      <c r="B6" s="17" t="s">
        <v>1</v>
      </c>
      <c r="C6" s="48" t="s">
        <v>28</v>
      </c>
      <c r="D6" s="35" t="s">
        <v>1</v>
      </c>
      <c r="E6" s="35" t="s">
        <v>15</v>
      </c>
      <c r="F6" s="154" t="s">
        <v>4</v>
      </c>
      <c r="G6" s="155"/>
      <c r="H6" s="35" t="s">
        <v>11</v>
      </c>
      <c r="I6" s="156" t="s">
        <v>5</v>
      </c>
      <c r="J6" s="157"/>
      <c r="K6" s="35" t="s">
        <v>1</v>
      </c>
      <c r="L6" s="35" t="s">
        <v>28</v>
      </c>
      <c r="M6" s="37" t="s">
        <v>14</v>
      </c>
    </row>
    <row r="7" spans="1:14" s="9" customFormat="1" ht="16.5" x14ac:dyDescent="0.2">
      <c r="A7" s="40"/>
      <c r="B7" s="15"/>
      <c r="C7" s="48" t="s">
        <v>33</v>
      </c>
      <c r="D7" s="36"/>
      <c r="E7" s="35" t="s">
        <v>7</v>
      </c>
      <c r="F7" s="35" t="s">
        <v>9</v>
      </c>
      <c r="G7" s="36" t="s">
        <v>31</v>
      </c>
      <c r="H7" s="35" t="s">
        <v>10</v>
      </c>
      <c r="I7" s="36" t="s">
        <v>1</v>
      </c>
      <c r="J7" s="36" t="s">
        <v>13</v>
      </c>
      <c r="K7" s="35"/>
      <c r="L7" s="35" t="s">
        <v>32</v>
      </c>
      <c r="M7" s="67" t="s">
        <v>25</v>
      </c>
    </row>
    <row r="8" spans="1:14" s="9" customFormat="1" ht="14.25" x14ac:dyDescent="0.2">
      <c r="A8" s="62" t="s">
        <v>16</v>
      </c>
      <c r="B8" s="18"/>
      <c r="C8" s="19"/>
      <c r="D8" s="18"/>
      <c r="E8" s="19"/>
      <c r="F8" s="19" t="s">
        <v>8</v>
      </c>
      <c r="G8" s="18"/>
      <c r="H8" s="28"/>
      <c r="I8" s="18"/>
      <c r="J8" s="18" t="s">
        <v>12</v>
      </c>
      <c r="K8" s="18"/>
      <c r="L8" s="19"/>
      <c r="M8" s="38" t="s">
        <v>26</v>
      </c>
    </row>
    <row r="9" spans="1:14" s="7" customFormat="1" x14ac:dyDescent="0.2">
      <c r="A9" s="71" t="s">
        <v>17</v>
      </c>
      <c r="B9" s="117">
        <f>C9+D9</f>
        <v>719.01600000000008</v>
      </c>
      <c r="C9" s="117">
        <v>613.50400000000002</v>
      </c>
      <c r="D9" s="117">
        <f>E9+F9+G9+H9+I9</f>
        <v>105.512</v>
      </c>
      <c r="E9" s="117">
        <v>35.302</v>
      </c>
      <c r="F9" s="117">
        <v>22.675999999999998</v>
      </c>
      <c r="G9" s="117">
        <v>10.264000000000001</v>
      </c>
      <c r="H9" s="117">
        <v>36.376000000000005</v>
      </c>
      <c r="I9" s="117">
        <v>0.89400000000000002</v>
      </c>
      <c r="J9" s="117">
        <v>0.70300000000000007</v>
      </c>
      <c r="K9" s="124">
        <v>100</v>
      </c>
      <c r="L9" s="124">
        <f>C9/B9*100</f>
        <v>85.325500406110564</v>
      </c>
      <c r="M9" s="125">
        <f>D9/B9*100</f>
        <v>14.674499593889426</v>
      </c>
      <c r="N9"/>
    </row>
    <row r="10" spans="1:14" x14ac:dyDescent="0.2">
      <c r="A10" s="63" t="s">
        <v>18</v>
      </c>
      <c r="B10" s="117">
        <f>C10+D10</f>
        <v>68.381000000000014</v>
      </c>
      <c r="C10" s="117">
        <v>64.199000000000012</v>
      </c>
      <c r="D10" s="117">
        <f>SUM(E10,F10,G10,H10,I10)</f>
        <v>4.1820000000000004</v>
      </c>
      <c r="E10" s="144">
        <v>0</v>
      </c>
      <c r="F10" s="117">
        <v>1.5680000000000001</v>
      </c>
      <c r="G10" s="117">
        <v>0.68300000000000005</v>
      </c>
      <c r="H10" s="117">
        <v>1.931</v>
      </c>
      <c r="I10" s="144">
        <v>0</v>
      </c>
      <c r="J10" s="117">
        <v>0</v>
      </c>
      <c r="K10" s="124">
        <v>100</v>
      </c>
      <c r="L10" s="124">
        <f>C10/B10*100</f>
        <v>93.88426609730773</v>
      </c>
      <c r="M10" s="125">
        <f>D10/B10*100</f>
        <v>6.1157339026922681</v>
      </c>
      <c r="N10"/>
    </row>
    <row r="11" spans="1:14" s="7" customFormat="1" x14ac:dyDescent="0.2">
      <c r="A11" s="63" t="s">
        <v>19</v>
      </c>
      <c r="B11" s="117">
        <f>C11+D11</f>
        <v>62.14500000000001</v>
      </c>
      <c r="C11" s="145">
        <v>58.374000000000009</v>
      </c>
      <c r="D11" s="117">
        <f t="shared" ref="D11:D12" si="0">SUM(E11,F11,G11,H11,I11)</f>
        <v>3.7709999999999999</v>
      </c>
      <c r="E11" s="144">
        <v>0</v>
      </c>
      <c r="F11" s="144">
        <v>0.82099999999999995</v>
      </c>
      <c r="G11" s="117">
        <v>2.2109999999999999</v>
      </c>
      <c r="H11" s="117">
        <v>0.7390000000000001</v>
      </c>
      <c r="I11" s="117">
        <v>0</v>
      </c>
      <c r="J11" s="117">
        <v>0</v>
      </c>
      <c r="K11" s="126">
        <v>100</v>
      </c>
      <c r="L11" s="124">
        <f t="shared" ref="L11:L12" si="1">C11/B11*100</f>
        <v>93.931933381607536</v>
      </c>
      <c r="M11" s="125">
        <f t="shared" ref="M11:M12" si="2">D11/B11*100</f>
        <v>6.0680666183924679</v>
      </c>
      <c r="N11"/>
    </row>
    <row r="12" spans="1:14" x14ac:dyDescent="0.2">
      <c r="A12" s="63" t="s">
        <v>20</v>
      </c>
      <c r="B12" s="117">
        <f>C12+D12</f>
        <v>64.602999999999994</v>
      </c>
      <c r="C12" s="117">
        <v>57.455999999999996</v>
      </c>
      <c r="D12" s="117">
        <f t="shared" si="0"/>
        <v>7.1469999999999994</v>
      </c>
      <c r="E12" s="144">
        <v>0</v>
      </c>
      <c r="F12" s="144">
        <v>0</v>
      </c>
      <c r="G12" s="117">
        <v>2.6319999999999997</v>
      </c>
      <c r="H12" s="117">
        <v>4.5149999999999997</v>
      </c>
      <c r="I12" s="144">
        <v>0</v>
      </c>
      <c r="J12" s="144">
        <v>0</v>
      </c>
      <c r="K12" s="126">
        <v>100</v>
      </c>
      <c r="L12" s="124">
        <f t="shared" si="1"/>
        <v>88.937046267201211</v>
      </c>
      <c r="M12" s="125">
        <f t="shared" si="2"/>
        <v>11.062953732798785</v>
      </c>
      <c r="N12"/>
    </row>
    <row r="13" spans="1:14" x14ac:dyDescent="0.2">
      <c r="A13" s="64" t="s">
        <v>1</v>
      </c>
      <c r="B13" s="81">
        <f>SUM(B9:B12)</f>
        <v>914.14499999999998</v>
      </c>
      <c r="C13" s="81">
        <f>SUM(C9:C12)</f>
        <v>793.53300000000002</v>
      </c>
      <c r="D13" s="81">
        <f t="shared" ref="D13:J13" si="3">SUM(D9:D12)</f>
        <v>120.61200000000001</v>
      </c>
      <c r="E13" s="81">
        <f t="shared" si="3"/>
        <v>35.302</v>
      </c>
      <c r="F13" s="81">
        <f t="shared" si="3"/>
        <v>25.065000000000001</v>
      </c>
      <c r="G13" s="81">
        <f t="shared" si="3"/>
        <v>15.790000000000001</v>
      </c>
      <c r="H13" s="81">
        <f t="shared" si="3"/>
        <v>43.561</v>
      </c>
      <c r="I13" s="81">
        <f t="shared" si="3"/>
        <v>0.89400000000000002</v>
      </c>
      <c r="J13" s="81">
        <f t="shared" si="3"/>
        <v>0.70300000000000007</v>
      </c>
      <c r="K13" s="128">
        <v>100</v>
      </c>
      <c r="L13" s="127">
        <f>C13/B13*100</f>
        <v>86.806031865841859</v>
      </c>
      <c r="M13" s="129">
        <f>D13/B13*100</f>
        <v>13.193968134158149</v>
      </c>
      <c r="N13"/>
    </row>
    <row r="14" spans="1:14" ht="14.25" x14ac:dyDescent="0.2">
      <c r="A14" s="22"/>
      <c r="B14" s="29"/>
      <c r="C14" s="21"/>
      <c r="D14" s="29"/>
      <c r="E14" s="14"/>
      <c r="F14" s="14"/>
      <c r="G14" s="14"/>
      <c r="H14" s="14"/>
      <c r="I14" s="14"/>
      <c r="J14" s="50"/>
      <c r="K14" s="50"/>
      <c r="L14" s="25"/>
      <c r="M14" s="25"/>
    </row>
    <row r="15" spans="1:14" x14ac:dyDescent="0.2">
      <c r="A15" s="26" t="s">
        <v>55</v>
      </c>
      <c r="B15" s="13"/>
      <c r="C15" s="13"/>
      <c r="D15" s="13"/>
      <c r="E15" s="13"/>
      <c r="F15" s="13"/>
      <c r="G15" s="13"/>
      <c r="H15" s="13"/>
      <c r="I15" s="7"/>
      <c r="J15" s="7"/>
      <c r="K15" s="7"/>
      <c r="L15" s="4"/>
      <c r="M15" s="4"/>
    </row>
    <row r="16" spans="1:14" ht="12.75" customHeight="1" x14ac:dyDescent="0.2">
      <c r="A16" s="74" t="s">
        <v>44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</row>
    <row r="17" spans="1:13" ht="12.75" customHeight="1" x14ac:dyDescent="0.2">
      <c r="A17" s="20" t="s">
        <v>35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</row>
    <row r="18" spans="1:13" ht="14.25" x14ac:dyDescent="0.2">
      <c r="A18" s="30"/>
      <c r="B18" s="29"/>
      <c r="C18" s="21"/>
      <c r="D18" s="29"/>
      <c r="E18" s="14"/>
      <c r="F18" s="14"/>
      <c r="G18" s="51"/>
      <c r="H18" s="14"/>
      <c r="I18" s="51"/>
      <c r="J18" s="50"/>
      <c r="K18" s="50"/>
      <c r="L18" s="25"/>
      <c r="M18" s="25"/>
    </row>
    <row r="19" spans="1:13" x14ac:dyDescent="0.2">
      <c r="A19" s="22"/>
      <c r="B19"/>
      <c r="C19"/>
      <c r="D19"/>
      <c r="E19"/>
      <c r="F19"/>
      <c r="G19"/>
      <c r="H19"/>
      <c r="I19"/>
      <c r="J19"/>
      <c r="K19"/>
      <c r="L19"/>
      <c r="M19" s="25"/>
    </row>
    <row r="20" spans="1:13" x14ac:dyDescent="0.2">
      <c r="A20" s="22"/>
      <c r="B20"/>
      <c r="C20"/>
      <c r="D20"/>
      <c r="E20"/>
      <c r="F20"/>
      <c r="G20"/>
      <c r="H20"/>
      <c r="I20"/>
      <c r="J20"/>
      <c r="K20"/>
      <c r="L20"/>
      <c r="M20" s="25"/>
    </row>
    <row r="21" spans="1:13" x14ac:dyDescent="0.2">
      <c r="A21" s="30"/>
      <c r="B21"/>
      <c r="C21"/>
      <c r="D21"/>
      <c r="E21"/>
      <c r="F21"/>
      <c r="G21"/>
      <c r="H21"/>
      <c r="I21"/>
      <c r="J21"/>
      <c r="K21"/>
      <c r="L21"/>
      <c r="M21" s="25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x14ac:dyDescent="0.2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x14ac:dyDescent="0.2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x14ac:dyDescent="0.2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x14ac:dyDescent="0.2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x14ac:dyDescent="0.2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x14ac:dyDescent="0.2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x14ac:dyDescent="0.2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x14ac:dyDescent="0.2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x14ac:dyDescent="0.2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x14ac:dyDescent="0.2">
      <c r="A38"/>
      <c r="B38"/>
      <c r="C38"/>
      <c r="D38"/>
      <c r="E38"/>
      <c r="F38"/>
      <c r="G38"/>
      <c r="H38"/>
    </row>
    <row r="39" spans="1:13" x14ac:dyDescent="0.2">
      <c r="A39"/>
      <c r="B39"/>
      <c r="C39"/>
      <c r="D39"/>
      <c r="E39"/>
      <c r="F39"/>
      <c r="G39"/>
      <c r="H39"/>
    </row>
    <row r="40" spans="1:13" x14ac:dyDescent="0.2">
      <c r="A40"/>
      <c r="B40"/>
      <c r="C40"/>
      <c r="D40"/>
      <c r="E40"/>
      <c r="F40"/>
      <c r="G40"/>
      <c r="H40"/>
    </row>
    <row r="41" spans="1:13" x14ac:dyDescent="0.2">
      <c r="A41"/>
      <c r="B41"/>
      <c r="C41"/>
      <c r="D41"/>
      <c r="E41"/>
      <c r="F41"/>
      <c r="G41"/>
      <c r="H41"/>
    </row>
    <row r="42" spans="1:13" x14ac:dyDescent="0.2">
      <c r="A42"/>
      <c r="B42"/>
      <c r="C42"/>
      <c r="D42"/>
      <c r="E42"/>
      <c r="F42"/>
      <c r="G42"/>
      <c r="H42"/>
    </row>
    <row r="43" spans="1:13" x14ac:dyDescent="0.2">
      <c r="A43"/>
      <c r="B43"/>
      <c r="C43"/>
      <c r="D43"/>
      <c r="E43"/>
      <c r="F43"/>
      <c r="G43"/>
      <c r="H43"/>
    </row>
    <row r="44" spans="1:13" x14ac:dyDescent="0.2">
      <c r="A44"/>
      <c r="B44"/>
      <c r="C44"/>
      <c r="D44"/>
      <c r="E44"/>
      <c r="F44"/>
      <c r="G44"/>
      <c r="H44"/>
    </row>
    <row r="45" spans="1:13" x14ac:dyDescent="0.2">
      <c r="A45"/>
      <c r="B45"/>
      <c r="C45"/>
      <c r="D45"/>
      <c r="E45"/>
      <c r="F45"/>
      <c r="G45"/>
      <c r="H45"/>
    </row>
  </sheetData>
  <mergeCells count="4">
    <mergeCell ref="D5:J5"/>
    <mergeCell ref="K5:M5"/>
    <mergeCell ref="F6:G6"/>
    <mergeCell ref="I6:J6"/>
  </mergeCells>
  <phoneticPr fontId="0" type="noConversion"/>
  <pageMargins left="0.55118110236220474" right="0.15748031496062992" top="0.98425196850393704" bottom="0.98425196850393704" header="0.51181102362204722" footer="0.51181102362204722"/>
  <pageSetup paperSize="9" scale="97" orientation="landscape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7</vt:i4>
      </vt:variant>
    </vt:vector>
  </HeadingPairs>
  <TitlesOfParts>
    <vt:vector size="15" baseType="lpstr">
      <vt:lpstr>Innhold</vt:lpstr>
      <vt:lpstr>B.1.1</vt:lpstr>
      <vt:lpstr>B.1.2</vt:lpstr>
      <vt:lpstr>B.1.3</vt:lpstr>
      <vt:lpstr>B.1.4</vt:lpstr>
      <vt:lpstr>B.1.5</vt:lpstr>
      <vt:lpstr>B.1.6</vt:lpstr>
      <vt:lpstr>B.1.7</vt:lpstr>
      <vt:lpstr>B.1.1!Utskriftsområde</vt:lpstr>
      <vt:lpstr>B.1.2!Utskriftsområde</vt:lpstr>
      <vt:lpstr>B.1.3!Utskriftsområde</vt:lpstr>
      <vt:lpstr>B.1.4!Utskriftsområde</vt:lpstr>
      <vt:lpstr>B.1.5!Utskriftsområde</vt:lpstr>
      <vt:lpstr>B.1.6!Utskriftsområde</vt:lpstr>
      <vt:lpstr>B.1.7!Utskriftsområde</vt:lpstr>
    </vt:vector>
  </TitlesOfParts>
  <Company>PDC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Widar Holmedal</dc:creator>
  <cp:lastModifiedBy>Bjørn Magne Olsen</cp:lastModifiedBy>
  <cp:lastPrinted>2013-02-06T12:54:59Z</cp:lastPrinted>
  <dcterms:created xsi:type="dcterms:W3CDTF">2000-06-27T11:17:16Z</dcterms:created>
  <dcterms:modified xsi:type="dcterms:W3CDTF">2019-04-03T08:12:28Z</dcterms:modified>
</cp:coreProperties>
</file>